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b4098c28d12e81d/Documents/MDMCC Stuff/2023/NSW JNR Track Titles/"/>
    </mc:Choice>
  </mc:AlternateContent>
  <xr:revisionPtr revIDLastSave="690" documentId="8_{C2E34FC2-9750-4AB7-9473-DD3A7DB88991}" xr6:coauthVersionLast="47" xr6:coauthVersionMax="47" xr10:uidLastSave="{790DA9BA-914F-47BF-928F-0C2B0B3E72A9}"/>
  <bookViews>
    <workbookView xWindow="-120" yWindow="-120" windowWidth="20730" windowHeight="11160" firstSheet="11" activeTab="11" xr2:uid="{00000000-000D-0000-FFFF-FFFF00000000}"/>
  </bookViews>
  <sheets>
    <sheet name="Points" sheetId="58" state="hidden" r:id="rId1"/>
    <sheet name="1 85cc-150cc 9-U13 Yrs" sheetId="30" r:id="rId2"/>
    <sheet name="2 125-250 13-U16 Yrs" sheetId="52" r:id="rId3"/>
    <sheet name="3 50cc Div 2 7-U9 Yrs" sheetId="56" r:id="rId4"/>
    <sheet name="4 85cc-150 12-U16 Yrs " sheetId="29" r:id="rId5"/>
    <sheet name="5 50cc Demo" sheetId="9" r:id="rId6"/>
    <sheet name="6 65 9-U13 Yrs" sheetId="39" r:id="rId7"/>
    <sheet name="7 85-150 12-U16 Yrs GIRLS" sheetId="41" r:id="rId8"/>
    <sheet name="8 85 4St Mod 7-U12 Yrs" sheetId="42" r:id="rId9"/>
    <sheet name="9 200-250 13-U16 Yrs GIRLS" sheetId="54" r:id="rId10"/>
    <sheet name="10 Jnr 19-19 150-250" sheetId="53" r:id="rId11"/>
    <sheet name="11 65cc 7-U9 Yrs" sheetId="57" r:id="rId12"/>
    <sheet name="12 Jnr Trail 80-125cc 8-U12 Yrs" sheetId="51" r:id="rId13"/>
    <sheet name="13 200-250cc 13-U16 Yrs" sheetId="47" r:id="rId14"/>
    <sheet name="END BLANK" sheetId="34" r:id="rId15"/>
    <sheet name="ATV" sheetId="45" r:id="rId16"/>
    <sheet name="Spare" sheetId="23" r:id="rId17"/>
    <sheet name="Spare (2)" sheetId="55" r:id="rId18"/>
    <sheet name="85-150 Stan 11-U13Yrs" sheetId="20" state="hidden" r:id="rId19"/>
    <sheet name="85-150 9-U11Yrs" sheetId="13" state="hidden" r:id="rId20"/>
    <sheet name="50cc Div 2" sheetId="1" state="hidden" r:id="rId21"/>
    <sheet name="Sheet1" sheetId="2" state="hidden" r:id="rId22"/>
    <sheet name="200-250cc 4St 13-U16Yrs" sheetId="15" state="hidden" r:id="rId23"/>
    <sheet name="85cc 4 Mod 7-U10Yrs" sheetId="10" state="hidden" r:id="rId24"/>
    <sheet name="85cc 4 Mod 10-U14Yrs" sheetId="12" state="hidden" r:id="rId25"/>
    <sheet name="Sheet2" sheetId="28" state="hidden" r:id="rId26"/>
    <sheet name="Spare 1" sheetId="27" r:id="rId27"/>
    <sheet name="Spare 2" sheetId="31" r:id="rId28"/>
    <sheet name="Sheet8" sheetId="59" r:id="rId29"/>
  </sheets>
  <externalReferences>
    <externalReference r:id="rId30"/>
    <externalReference r:id="rId31"/>
  </externalReferences>
  <definedNames>
    <definedName name="_xlnm._FilterDatabase" localSheetId="1" hidden="1">'1 85cc-150cc 9-U13 Yrs'!$A$4:$N$4</definedName>
    <definedName name="_xlnm._FilterDatabase" localSheetId="10" hidden="1">'10 Jnr 19-19 150-250'!$A$4:$M$4</definedName>
    <definedName name="_xlnm._FilterDatabase" localSheetId="11" hidden="1">'11 65cc 7-U9 Yrs'!$A$4:$T$4</definedName>
    <definedName name="_xlnm._FilterDatabase" localSheetId="12" hidden="1">'12 Jnr Trail 80-125cc 8-U12 Yrs'!$A$4:$M$4</definedName>
    <definedName name="_xlnm._FilterDatabase" localSheetId="13" hidden="1">'13 200-250cc 13-U16 Yrs'!$A$4:$N$4</definedName>
    <definedName name="_xlnm._FilterDatabase" localSheetId="2" hidden="1">'2 125-250 13-U16 Yrs'!$A$4:$N$4</definedName>
    <definedName name="_xlnm._FilterDatabase" localSheetId="22" hidden="1">'200-250cc 4St 13-U16Yrs'!$A$4:$P$26</definedName>
    <definedName name="_xlnm._FilterDatabase" localSheetId="3" hidden="1">'3 50cc Div 2 7-U9 Yrs'!$A$4:$T$4</definedName>
    <definedName name="_xlnm._FilterDatabase" localSheetId="4" hidden="1">'4 85cc-150 12-U16 Yrs '!$A$4:$N$4</definedName>
    <definedName name="_xlnm._FilterDatabase" localSheetId="5" hidden="1">'5 50cc Demo'!$A$5:$L$25</definedName>
    <definedName name="_xlnm._FilterDatabase" localSheetId="20" hidden="1">'50cc Div 2'!$A$4:$N$16</definedName>
    <definedName name="_xlnm._FilterDatabase" localSheetId="6" hidden="1">'6 65 9-U13 Yrs'!$A$4:$N$4</definedName>
    <definedName name="_xlnm._FilterDatabase" localSheetId="7" hidden="1">'7 85-150 12-U16 Yrs GIRLS'!$A$4:$N$4</definedName>
    <definedName name="_xlnm._FilterDatabase" localSheetId="8" hidden="1">'8 85 4St Mod 7-U12 Yrs'!$A$4:$N$4</definedName>
    <definedName name="_xlnm._FilterDatabase" localSheetId="19" hidden="1">'85-150 9-U11Yrs'!$A$4:$N$28</definedName>
    <definedName name="_xlnm._FilterDatabase" localSheetId="18" hidden="1">'85-150 Stan 11-U13Yrs'!$A$4:$P$19</definedName>
    <definedName name="_xlnm._FilterDatabase" localSheetId="24" hidden="1">'85cc 4 Mod 10-U14Yrs'!$A$4:$N$28</definedName>
    <definedName name="_xlnm._FilterDatabase" localSheetId="23" hidden="1">'85cc 4 Mod 7-U10Yrs'!$A$4:$N$28</definedName>
    <definedName name="_xlnm._FilterDatabase" localSheetId="9" hidden="1">'9 200-250 13-U16 Yrs GIRLS'!$A$4:$N$4</definedName>
    <definedName name="_xlnm._FilterDatabase" localSheetId="15" hidden="1">ATV!$A$4:$M$4</definedName>
    <definedName name="_xlnm._FilterDatabase" localSheetId="16" hidden="1">Spare!$Q$4:$S$16</definedName>
    <definedName name="_xlnm._FilterDatabase" localSheetId="17" hidden="1">'Spare (2)'!$Q$4:$S$16</definedName>
    <definedName name="_xlnm._FilterDatabase" localSheetId="26" hidden="1">'Spare 1'!$A$4:$N$28</definedName>
    <definedName name="_xlnm._FilterDatabase" localSheetId="27" hidden="1">'Spare 2'!$A$4:$P$26</definedName>
    <definedName name="Class">[1]Sheet2!$A$3:$A$16</definedName>
    <definedName name="_xlnm.Extract" localSheetId="1">'1 85cc-150cc 9-U13 Yrs'!#REF!</definedName>
    <definedName name="_xlnm.Extract" localSheetId="10">'10 Jnr 19-19 150-250'!#REF!</definedName>
    <definedName name="_xlnm.Extract" localSheetId="11">'11 65cc 7-U9 Yrs'!#REF!</definedName>
    <definedName name="_xlnm.Extract" localSheetId="12">'12 Jnr Trail 80-125cc 8-U12 Yrs'!#REF!</definedName>
    <definedName name="_xlnm.Extract" localSheetId="13">'13 200-250cc 13-U16 Yrs'!#REF!</definedName>
    <definedName name="_xlnm.Extract" localSheetId="2">'2 125-250 13-U16 Yrs'!#REF!</definedName>
    <definedName name="_xlnm.Extract" localSheetId="22">'200-250cc 4St 13-U16Yrs'!#REF!</definedName>
    <definedName name="_xlnm.Extract" localSheetId="3">'3 50cc Div 2 7-U9 Yrs'!#REF!</definedName>
    <definedName name="_xlnm.Extract" localSheetId="4">'4 85cc-150 12-U16 Yrs '!#REF!</definedName>
    <definedName name="_xlnm.Extract" localSheetId="6">'6 65 9-U13 Yrs'!#REF!</definedName>
    <definedName name="_xlnm.Extract" localSheetId="7">'7 85-150 12-U16 Yrs GIRLS'!#REF!</definedName>
    <definedName name="_xlnm.Extract" localSheetId="8">'8 85 4St Mod 7-U12 Yrs'!#REF!</definedName>
    <definedName name="_xlnm.Extract" localSheetId="19">'85-150 9-U11Yrs'!#REF!</definedName>
    <definedName name="_xlnm.Extract" localSheetId="18">'85-150 Stan 11-U13Yrs'!#REF!</definedName>
    <definedName name="_xlnm.Extract" localSheetId="24">'85cc 4 Mod 10-U14Yrs'!#REF!</definedName>
    <definedName name="_xlnm.Extract" localSheetId="23">'85cc 4 Mod 7-U10Yrs'!#REF!</definedName>
    <definedName name="_xlnm.Extract" localSheetId="9">'9 200-250 13-U16 Yrs GIRLS'!#REF!</definedName>
    <definedName name="_xlnm.Extract" localSheetId="15">ATV!#REF!</definedName>
    <definedName name="_xlnm.Extract" localSheetId="16">Spare!#REF!</definedName>
    <definedName name="_xlnm.Extract" localSheetId="17">'Spare (2)'!#REF!</definedName>
    <definedName name="_xlnm.Extract" localSheetId="26">'Spare 1'!#REF!</definedName>
    <definedName name="_xlnm.Extract" localSheetId="27">'Spare 2'!#REF!</definedName>
    <definedName name="Points2">[2]Lookups!$A$2:$B$44</definedName>
    <definedName name="_xlnm.Print_Area" localSheetId="1">'1 85cc-150cc 9-U13 Yrs'!$A$1:$N$18</definedName>
    <definedName name="_xlnm.Print_Area" localSheetId="10">'10 Jnr 19-19 150-250'!$A$1:$N$15</definedName>
    <definedName name="_xlnm.Print_Area" localSheetId="11">'11 65cc 7-U9 Yrs'!$A$1:$U$35</definedName>
    <definedName name="_xlnm.Print_Area" localSheetId="12">'12 Jnr Trail 80-125cc 8-U12 Yrs'!$A$1:$N$16</definedName>
    <definedName name="_xlnm.Print_Area" localSheetId="13">'13 200-250cc 13-U16 Yrs'!$A$1:$N$26</definedName>
    <definedName name="_xlnm.Print_Area" localSheetId="2">'2 125-250 13-U16 Yrs'!$A$1:$N$16</definedName>
    <definedName name="_xlnm.Print_Area" localSheetId="22">'200-250cc 4St 13-U16Yrs'!$A$3:$P$56</definedName>
    <definedName name="_xlnm.Print_Area" localSheetId="3">'3 50cc Div 2 7-U9 Yrs'!$A$1:$U$69</definedName>
    <definedName name="_xlnm.Print_Area" localSheetId="4">'4 85cc-150 12-U16 Yrs '!$A$1:$O$20</definedName>
    <definedName name="_xlnm.Print_Area" localSheetId="5">'5 50cc Demo'!$A$1:$N$25</definedName>
    <definedName name="_xlnm.Print_Area" localSheetId="20">'50cc Div 2'!$A$3:$N$13</definedName>
    <definedName name="_xlnm.Print_Area" localSheetId="6">'6 65 9-U13 Yrs'!$A$1:$O$26</definedName>
    <definedName name="_xlnm.Print_Area" localSheetId="7">'7 85-150 12-U16 Yrs GIRLS'!$A$1:$N$16</definedName>
    <definedName name="_xlnm.Print_Area" localSheetId="8">'8 85 4St Mod 7-U12 Yrs'!$A$1:$N$19</definedName>
    <definedName name="_xlnm.Print_Area" localSheetId="19">'85-150 9-U11Yrs'!$A$3:$N$16</definedName>
    <definedName name="_xlnm.Print_Area" localSheetId="18">'85-150 Stan 11-U13Yrs'!$A$3:$P$44</definedName>
    <definedName name="_xlnm.Print_Area" localSheetId="24">'85cc 4 Mod 10-U14Yrs'!$A$3:$N$16</definedName>
    <definedName name="_xlnm.Print_Area" localSheetId="23">'85cc 4 Mod 7-U10Yrs'!$A$3:$N$10</definedName>
    <definedName name="_xlnm.Print_Area" localSheetId="9">'9 200-250 13-U16 Yrs GIRLS'!$A$1:$N$23</definedName>
    <definedName name="_xlnm.Print_Area" localSheetId="15">ATV!$A$1:$O$29</definedName>
    <definedName name="_xlnm.Print_Area" localSheetId="26">'Spare 1'!$A$1:$N$14</definedName>
    <definedName name="_xlnm.Print_Area" localSheetId="27">'Spare 2'!$A$1:$P$58</definedName>
    <definedName name="_xlnm.Print_Titles" localSheetId="14">'END BLANK'!$1:$2</definedName>
    <definedName name="_xlnm.Print_Titles" localSheetId="25">Sheet2!$1:$2</definedName>
    <definedName name="Result">'50cc Div 2'!$C$25:$C$70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42" l="1"/>
  <c r="D13" i="39"/>
  <c r="F13" i="39"/>
  <c r="H13" i="39"/>
  <c r="J13" i="39"/>
  <c r="L13" i="39"/>
  <c r="X7" i="56"/>
  <c r="Y7" i="56"/>
  <c r="X8" i="56"/>
  <c r="X8" i="57"/>
  <c r="X9" i="57"/>
  <c r="X10" i="57"/>
  <c r="X11" i="57"/>
  <c r="X12" i="57"/>
  <c r="X13" i="57"/>
  <c r="X14" i="57"/>
  <c r="X15" i="57"/>
  <c r="X16" i="57"/>
  <c r="W8" i="57"/>
  <c r="W9" i="57"/>
  <c r="W10" i="57"/>
  <c r="W11" i="57"/>
  <c r="W12" i="57"/>
  <c r="W13" i="57"/>
  <c r="W14" i="57"/>
  <c r="W15" i="57"/>
  <c r="W16" i="57"/>
  <c r="D18" i="57"/>
  <c r="F18" i="57"/>
  <c r="H18" i="57"/>
  <c r="J18" i="57"/>
  <c r="L18" i="57"/>
  <c r="N18" i="57"/>
  <c r="P18" i="57"/>
  <c r="R18" i="57"/>
  <c r="D12" i="29"/>
  <c r="F5" i="30"/>
  <c r="F9" i="52"/>
  <c r="D10" i="30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L26" i="31"/>
  <c r="L25" i="31"/>
  <c r="L24" i="31"/>
  <c r="L23" i="31"/>
  <c r="L22" i="31"/>
  <c r="L21" i="31"/>
  <c r="L20" i="31"/>
  <c r="L19" i="31"/>
  <c r="L18" i="31"/>
  <c r="L17" i="31"/>
  <c r="L16" i="31"/>
  <c r="L15" i="31"/>
  <c r="L14" i="31"/>
  <c r="L13" i="31"/>
  <c r="L12" i="31"/>
  <c r="L11" i="31"/>
  <c r="L10" i="31"/>
  <c r="L9" i="31"/>
  <c r="L8" i="31"/>
  <c r="L7" i="31"/>
  <c r="L6" i="31"/>
  <c r="L5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10" i="31"/>
  <c r="J9" i="31"/>
  <c r="J8" i="31"/>
  <c r="J7" i="31"/>
  <c r="J6" i="31"/>
  <c r="J5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D16" i="31"/>
  <c r="D17" i="31"/>
  <c r="D18" i="31"/>
  <c r="D19" i="31"/>
  <c r="D20" i="31"/>
  <c r="D21" i="31"/>
  <c r="D22" i="31"/>
  <c r="D23" i="31"/>
  <c r="D24" i="31"/>
  <c r="D25" i="31"/>
  <c r="D26" i="31"/>
  <c r="D15" i="31"/>
  <c r="D14" i="31"/>
  <c r="D13" i="31"/>
  <c r="D12" i="31"/>
  <c r="D11" i="31"/>
  <c r="D10" i="31"/>
  <c r="D9" i="31"/>
  <c r="D8" i="31"/>
  <c r="D7" i="31"/>
  <c r="D6" i="31"/>
  <c r="D5" i="31"/>
  <c r="L28" i="55"/>
  <c r="L27" i="55"/>
  <c r="L26" i="55"/>
  <c r="L25" i="55"/>
  <c r="L24" i="55"/>
  <c r="L23" i="55"/>
  <c r="L22" i="55"/>
  <c r="L21" i="55"/>
  <c r="L20" i="55"/>
  <c r="L19" i="55"/>
  <c r="L18" i="55"/>
  <c r="L17" i="55"/>
  <c r="L16" i="55"/>
  <c r="L15" i="55"/>
  <c r="L14" i="55"/>
  <c r="L13" i="55"/>
  <c r="L12" i="55"/>
  <c r="L11" i="55"/>
  <c r="L10" i="55"/>
  <c r="L9" i="55"/>
  <c r="L8" i="55"/>
  <c r="L7" i="55"/>
  <c r="L6" i="55"/>
  <c r="L5" i="55"/>
  <c r="J28" i="55"/>
  <c r="J27" i="55"/>
  <c r="J26" i="55"/>
  <c r="J25" i="55"/>
  <c r="J24" i="55"/>
  <c r="J23" i="55"/>
  <c r="J22" i="55"/>
  <c r="J21" i="55"/>
  <c r="J20" i="55"/>
  <c r="J19" i="55"/>
  <c r="J18" i="55"/>
  <c r="J17" i="55"/>
  <c r="J16" i="55"/>
  <c r="J15" i="55"/>
  <c r="J14" i="55"/>
  <c r="J13" i="55"/>
  <c r="J12" i="55"/>
  <c r="J11" i="55"/>
  <c r="J10" i="55"/>
  <c r="J9" i="55"/>
  <c r="J8" i="55"/>
  <c r="J7" i="55"/>
  <c r="J6" i="55"/>
  <c r="J5" i="55"/>
  <c r="H28" i="55"/>
  <c r="H27" i="55"/>
  <c r="H26" i="55"/>
  <c r="H25" i="55"/>
  <c r="H24" i="55"/>
  <c r="H23" i="55"/>
  <c r="H22" i="55"/>
  <c r="H21" i="55"/>
  <c r="H20" i="55"/>
  <c r="H19" i="55"/>
  <c r="H18" i="55"/>
  <c r="H17" i="55"/>
  <c r="H16" i="55"/>
  <c r="H15" i="55"/>
  <c r="H14" i="55"/>
  <c r="H13" i="55"/>
  <c r="H12" i="55"/>
  <c r="H11" i="55"/>
  <c r="H10" i="55"/>
  <c r="H9" i="55"/>
  <c r="H8" i="55"/>
  <c r="H7" i="55"/>
  <c r="H6" i="55"/>
  <c r="H5" i="55"/>
  <c r="F28" i="55"/>
  <c r="F27" i="55"/>
  <c r="F26" i="55"/>
  <c r="F25" i="55"/>
  <c r="F24" i="55"/>
  <c r="F23" i="55"/>
  <c r="F22" i="55"/>
  <c r="F21" i="55"/>
  <c r="F20" i="55"/>
  <c r="F19" i="55"/>
  <c r="F18" i="55"/>
  <c r="F17" i="55"/>
  <c r="F16" i="55"/>
  <c r="F15" i="55"/>
  <c r="F14" i="55"/>
  <c r="F13" i="55"/>
  <c r="F12" i="55"/>
  <c r="F11" i="55"/>
  <c r="F10" i="55"/>
  <c r="F9" i="55"/>
  <c r="F8" i="55"/>
  <c r="F7" i="55"/>
  <c r="F6" i="55"/>
  <c r="F5" i="55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D13" i="55"/>
  <c r="D12" i="55"/>
  <c r="D11" i="55"/>
  <c r="D10" i="55"/>
  <c r="D9" i="55"/>
  <c r="D8" i="55"/>
  <c r="D7" i="55"/>
  <c r="D6" i="55"/>
  <c r="D5" i="55"/>
  <c r="L28" i="23"/>
  <c r="L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6" i="23"/>
  <c r="L5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L28" i="45"/>
  <c r="L27" i="45"/>
  <c r="L26" i="45"/>
  <c r="L25" i="45"/>
  <c r="L24" i="45"/>
  <c r="L23" i="45"/>
  <c r="L22" i="45"/>
  <c r="L21" i="45"/>
  <c r="L20" i="45"/>
  <c r="L19" i="45"/>
  <c r="L18" i="45"/>
  <c r="L17" i="45"/>
  <c r="L16" i="45"/>
  <c r="L15" i="45"/>
  <c r="L14" i="45"/>
  <c r="L13" i="45"/>
  <c r="L12" i="45"/>
  <c r="L11" i="45"/>
  <c r="L10" i="45"/>
  <c r="L9" i="45"/>
  <c r="L8" i="45"/>
  <c r="L7" i="45"/>
  <c r="L6" i="45"/>
  <c r="L5" i="45"/>
  <c r="J28" i="45"/>
  <c r="J27" i="45"/>
  <c r="J26" i="45"/>
  <c r="J25" i="45"/>
  <c r="J24" i="45"/>
  <c r="J23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J7" i="45"/>
  <c r="J6" i="45"/>
  <c r="J5" i="45"/>
  <c r="H28" i="45"/>
  <c r="H27" i="45"/>
  <c r="H26" i="45"/>
  <c r="H25" i="45"/>
  <c r="H24" i="45"/>
  <c r="H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H8" i="45"/>
  <c r="H7" i="45"/>
  <c r="H6" i="45"/>
  <c r="H5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6" i="45"/>
  <c r="F5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8" i="45"/>
  <c r="D7" i="45"/>
  <c r="D6" i="45"/>
  <c r="D5" i="45"/>
  <c r="L23" i="47"/>
  <c r="L22" i="47"/>
  <c r="L21" i="47"/>
  <c r="L20" i="47"/>
  <c r="L19" i="47"/>
  <c r="L18" i="47"/>
  <c r="L17" i="47"/>
  <c r="L16" i="47"/>
  <c r="L15" i="47"/>
  <c r="L14" i="47"/>
  <c r="L13" i="47"/>
  <c r="L6" i="47"/>
  <c r="L9" i="47"/>
  <c r="L11" i="47"/>
  <c r="L8" i="47"/>
  <c r="L5" i="47"/>
  <c r="L7" i="47"/>
  <c r="L12" i="47"/>
  <c r="L10" i="47"/>
  <c r="J23" i="47"/>
  <c r="J22" i="47"/>
  <c r="J21" i="47"/>
  <c r="J20" i="47"/>
  <c r="J19" i="47"/>
  <c r="J18" i="47"/>
  <c r="J17" i="47"/>
  <c r="J16" i="47"/>
  <c r="J15" i="47"/>
  <c r="J14" i="47"/>
  <c r="J13" i="47"/>
  <c r="J6" i="47"/>
  <c r="J9" i="47"/>
  <c r="J11" i="47"/>
  <c r="J8" i="47"/>
  <c r="J5" i="47"/>
  <c r="J7" i="47"/>
  <c r="J12" i="47"/>
  <c r="J10" i="47"/>
  <c r="H23" i="47"/>
  <c r="H22" i="47"/>
  <c r="H21" i="47"/>
  <c r="H20" i="47"/>
  <c r="H19" i="47"/>
  <c r="H18" i="47"/>
  <c r="H17" i="47"/>
  <c r="H16" i="47"/>
  <c r="H15" i="47"/>
  <c r="H14" i="47"/>
  <c r="H13" i="47"/>
  <c r="H6" i="47"/>
  <c r="H9" i="47"/>
  <c r="H11" i="47"/>
  <c r="H8" i="47"/>
  <c r="H5" i="47"/>
  <c r="H7" i="47"/>
  <c r="H12" i="47"/>
  <c r="H10" i="47"/>
  <c r="F23" i="47"/>
  <c r="F22" i="47"/>
  <c r="F21" i="47"/>
  <c r="F20" i="47"/>
  <c r="F19" i="47"/>
  <c r="F18" i="47"/>
  <c r="F17" i="47"/>
  <c r="F16" i="47"/>
  <c r="F15" i="47"/>
  <c r="F14" i="47"/>
  <c r="F13" i="47"/>
  <c r="F6" i="47"/>
  <c r="F9" i="47"/>
  <c r="F11" i="47"/>
  <c r="F8" i="47"/>
  <c r="F5" i="47"/>
  <c r="F7" i="47"/>
  <c r="F12" i="47"/>
  <c r="F10" i="47"/>
  <c r="D23" i="47"/>
  <c r="D22" i="47"/>
  <c r="D21" i="47"/>
  <c r="D20" i="47"/>
  <c r="D19" i="47"/>
  <c r="D18" i="47"/>
  <c r="D17" i="47"/>
  <c r="D16" i="47"/>
  <c r="D15" i="47"/>
  <c r="D14" i="47"/>
  <c r="D13" i="47"/>
  <c r="D6" i="47"/>
  <c r="D9" i="47"/>
  <c r="D11" i="47"/>
  <c r="D8" i="47"/>
  <c r="D5" i="47"/>
  <c r="D7" i="47"/>
  <c r="D12" i="47"/>
  <c r="D10" i="47"/>
  <c r="L16" i="51"/>
  <c r="L15" i="51"/>
  <c r="L14" i="51"/>
  <c r="L13" i="51"/>
  <c r="L12" i="51"/>
  <c r="L11" i="51"/>
  <c r="L10" i="51"/>
  <c r="L9" i="51"/>
  <c r="L8" i="51"/>
  <c r="L6" i="51"/>
  <c r="L7" i="51"/>
  <c r="L5" i="51"/>
  <c r="J16" i="51"/>
  <c r="J15" i="51"/>
  <c r="J14" i="51"/>
  <c r="J13" i="51"/>
  <c r="J12" i="51"/>
  <c r="J11" i="51"/>
  <c r="J10" i="51"/>
  <c r="J9" i="51"/>
  <c r="J8" i="51"/>
  <c r="J6" i="51"/>
  <c r="J7" i="51"/>
  <c r="J5" i="51"/>
  <c r="H16" i="51"/>
  <c r="H15" i="51"/>
  <c r="H14" i="51"/>
  <c r="H13" i="51"/>
  <c r="H12" i="51"/>
  <c r="H11" i="51"/>
  <c r="H10" i="51"/>
  <c r="H9" i="51"/>
  <c r="H8" i="51"/>
  <c r="H6" i="51"/>
  <c r="H7" i="51"/>
  <c r="H5" i="51"/>
  <c r="F16" i="51"/>
  <c r="F15" i="51"/>
  <c r="F14" i="51"/>
  <c r="F13" i="51"/>
  <c r="F12" i="51"/>
  <c r="F11" i="51"/>
  <c r="F10" i="51"/>
  <c r="F9" i="51"/>
  <c r="F8" i="51"/>
  <c r="F6" i="51"/>
  <c r="F7" i="51"/>
  <c r="F5" i="51"/>
  <c r="D16" i="51"/>
  <c r="D7" i="51"/>
  <c r="D6" i="51"/>
  <c r="D8" i="51"/>
  <c r="D9" i="51"/>
  <c r="D10" i="51"/>
  <c r="D11" i="51"/>
  <c r="D12" i="51"/>
  <c r="D13" i="51"/>
  <c r="D14" i="51"/>
  <c r="D15" i="51"/>
  <c r="D5" i="51"/>
  <c r="P13" i="57"/>
  <c r="R27" i="57"/>
  <c r="R26" i="57"/>
  <c r="R25" i="57"/>
  <c r="R24" i="57"/>
  <c r="R23" i="57"/>
  <c r="R22" i="57"/>
  <c r="R21" i="57"/>
  <c r="R20" i="57"/>
  <c r="R11" i="57"/>
  <c r="R7" i="57"/>
  <c r="R15" i="57"/>
  <c r="R9" i="57"/>
  <c r="R8" i="57"/>
  <c r="R16" i="57"/>
  <c r="R10" i="57"/>
  <c r="R14" i="57"/>
  <c r="R12" i="57"/>
  <c r="R6" i="57"/>
  <c r="R13" i="57"/>
  <c r="R5" i="57"/>
  <c r="R19" i="57"/>
  <c r="R17" i="57"/>
  <c r="N27" i="57"/>
  <c r="N26" i="57"/>
  <c r="N25" i="57"/>
  <c r="N24" i="57"/>
  <c r="N23" i="57"/>
  <c r="N22" i="57"/>
  <c r="N21" i="57"/>
  <c r="N20" i="57"/>
  <c r="N11" i="57"/>
  <c r="N7" i="57"/>
  <c r="N15" i="57"/>
  <c r="N9" i="57"/>
  <c r="N8" i="57"/>
  <c r="N16" i="57"/>
  <c r="N10" i="57"/>
  <c r="N14" i="57"/>
  <c r="N12" i="57"/>
  <c r="N6" i="57"/>
  <c r="N13" i="57"/>
  <c r="N5" i="57"/>
  <c r="N19" i="57"/>
  <c r="N17" i="57"/>
  <c r="J27" i="57"/>
  <c r="J26" i="57"/>
  <c r="J25" i="57"/>
  <c r="J24" i="57"/>
  <c r="J23" i="57"/>
  <c r="J22" i="57"/>
  <c r="J21" i="57"/>
  <c r="J20" i="57"/>
  <c r="J11" i="57"/>
  <c r="J7" i="57"/>
  <c r="J15" i="57"/>
  <c r="J9" i="57"/>
  <c r="J8" i="57"/>
  <c r="J16" i="57"/>
  <c r="J10" i="57"/>
  <c r="J14" i="57"/>
  <c r="J12" i="57"/>
  <c r="J6" i="57"/>
  <c r="J13" i="57"/>
  <c r="J5" i="57"/>
  <c r="J19" i="57"/>
  <c r="J17" i="57"/>
  <c r="P27" i="57"/>
  <c r="P26" i="57"/>
  <c r="P25" i="57"/>
  <c r="P24" i="57"/>
  <c r="P23" i="57"/>
  <c r="P22" i="57"/>
  <c r="P21" i="57"/>
  <c r="P20" i="57"/>
  <c r="P11" i="57"/>
  <c r="P7" i="57"/>
  <c r="P15" i="57"/>
  <c r="P9" i="57"/>
  <c r="P8" i="57"/>
  <c r="P16" i="57"/>
  <c r="P10" i="57"/>
  <c r="P14" i="57"/>
  <c r="P12" i="57"/>
  <c r="P6" i="57"/>
  <c r="P5" i="57"/>
  <c r="P19" i="57"/>
  <c r="P17" i="57"/>
  <c r="L27" i="57"/>
  <c r="L26" i="57"/>
  <c r="L25" i="57"/>
  <c r="L24" i="57"/>
  <c r="L23" i="57"/>
  <c r="L22" i="57"/>
  <c r="L21" i="57"/>
  <c r="L20" i="57"/>
  <c r="L11" i="57"/>
  <c r="L7" i="57"/>
  <c r="L15" i="57"/>
  <c r="L9" i="57"/>
  <c r="L8" i="57"/>
  <c r="L16" i="57"/>
  <c r="L10" i="57"/>
  <c r="L14" i="57"/>
  <c r="L12" i="57"/>
  <c r="L6" i="57"/>
  <c r="L13" i="57"/>
  <c r="L5" i="57"/>
  <c r="L19" i="57"/>
  <c r="L17" i="57"/>
  <c r="H27" i="57"/>
  <c r="H26" i="57"/>
  <c r="H25" i="57"/>
  <c r="H24" i="57"/>
  <c r="H23" i="57"/>
  <c r="H22" i="57"/>
  <c r="H21" i="57"/>
  <c r="H20" i="57"/>
  <c r="H11" i="57"/>
  <c r="H7" i="57"/>
  <c r="H15" i="57"/>
  <c r="H9" i="57"/>
  <c r="H8" i="57"/>
  <c r="H16" i="57"/>
  <c r="H10" i="57"/>
  <c r="H14" i="57"/>
  <c r="H12" i="57"/>
  <c r="H6" i="57"/>
  <c r="H13" i="57"/>
  <c r="H5" i="57"/>
  <c r="H19" i="57"/>
  <c r="H17" i="57"/>
  <c r="F27" i="57"/>
  <c r="F26" i="57"/>
  <c r="F25" i="57"/>
  <c r="F24" i="57"/>
  <c r="F23" i="57"/>
  <c r="F22" i="57"/>
  <c r="F21" i="57"/>
  <c r="F20" i="57"/>
  <c r="F11" i="57"/>
  <c r="F7" i="57"/>
  <c r="F15" i="57"/>
  <c r="F9" i="57"/>
  <c r="F8" i="57"/>
  <c r="F16" i="57"/>
  <c r="F10" i="57"/>
  <c r="F14" i="57"/>
  <c r="F12" i="57"/>
  <c r="F6" i="57"/>
  <c r="F13" i="57"/>
  <c r="F5" i="57"/>
  <c r="F19" i="57"/>
  <c r="F17" i="57"/>
  <c r="D27" i="57"/>
  <c r="D26" i="57"/>
  <c r="D25" i="57"/>
  <c r="D24" i="57"/>
  <c r="D23" i="57"/>
  <c r="D22" i="57"/>
  <c r="D21" i="57"/>
  <c r="D20" i="57"/>
  <c r="D11" i="57"/>
  <c r="D7" i="57"/>
  <c r="D15" i="57"/>
  <c r="D9" i="57"/>
  <c r="D8" i="57"/>
  <c r="D16" i="57"/>
  <c r="D10" i="57"/>
  <c r="D14" i="57"/>
  <c r="D12" i="57"/>
  <c r="D6" i="57"/>
  <c r="D13" i="57"/>
  <c r="D5" i="57"/>
  <c r="D19" i="57"/>
  <c r="D17" i="57"/>
  <c r="W5" i="57"/>
  <c r="L15" i="53"/>
  <c r="L14" i="53"/>
  <c r="L13" i="53"/>
  <c r="L12" i="53"/>
  <c r="L11" i="53"/>
  <c r="L10" i="53"/>
  <c r="L9" i="53"/>
  <c r="L8" i="53"/>
  <c r="L6" i="53"/>
  <c r="L5" i="53"/>
  <c r="L7" i="53"/>
  <c r="J15" i="53"/>
  <c r="J14" i="53"/>
  <c r="J13" i="53"/>
  <c r="J12" i="53"/>
  <c r="J11" i="53"/>
  <c r="J10" i="53"/>
  <c r="J9" i="53"/>
  <c r="J8" i="53"/>
  <c r="J6" i="53"/>
  <c r="J5" i="53"/>
  <c r="J7" i="53"/>
  <c r="H15" i="53"/>
  <c r="H14" i="53"/>
  <c r="H13" i="53"/>
  <c r="H12" i="53"/>
  <c r="H11" i="53"/>
  <c r="H10" i="53"/>
  <c r="H9" i="53"/>
  <c r="H8" i="53"/>
  <c r="H6" i="53"/>
  <c r="H5" i="53"/>
  <c r="H7" i="53"/>
  <c r="F15" i="53"/>
  <c r="F14" i="53"/>
  <c r="F13" i="53"/>
  <c r="F12" i="53"/>
  <c r="F11" i="53"/>
  <c r="F10" i="53"/>
  <c r="F9" i="53"/>
  <c r="F8" i="53"/>
  <c r="F6" i="53"/>
  <c r="F5" i="53"/>
  <c r="F7" i="53"/>
  <c r="H6" i="54"/>
  <c r="H5" i="54"/>
  <c r="H7" i="54"/>
  <c r="H8" i="54"/>
  <c r="H9" i="54"/>
  <c r="H10" i="54"/>
  <c r="H11" i="54"/>
  <c r="H12" i="54"/>
  <c r="H13" i="54"/>
  <c r="H14" i="54"/>
  <c r="H15" i="54"/>
  <c r="H16" i="54"/>
  <c r="H17" i="54"/>
  <c r="H18" i="54"/>
  <c r="H19" i="54"/>
  <c r="D5" i="53"/>
  <c r="D6" i="53"/>
  <c r="D8" i="53"/>
  <c r="D9" i="53"/>
  <c r="D10" i="53"/>
  <c r="D11" i="53"/>
  <c r="D12" i="53"/>
  <c r="D13" i="53"/>
  <c r="D14" i="53"/>
  <c r="D15" i="53"/>
  <c r="D7" i="53"/>
  <c r="L20" i="54"/>
  <c r="L19" i="54"/>
  <c r="L18" i="54"/>
  <c r="L17" i="54"/>
  <c r="L16" i="54"/>
  <c r="L15" i="54"/>
  <c r="L14" i="54"/>
  <c r="L13" i="54"/>
  <c r="L12" i="54"/>
  <c r="L11" i="54"/>
  <c r="L10" i="54"/>
  <c r="L9" i="54"/>
  <c r="L8" i="54"/>
  <c r="L7" i="54"/>
  <c r="L5" i="54"/>
  <c r="L6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J7" i="54"/>
  <c r="J5" i="54"/>
  <c r="J6" i="54"/>
  <c r="H20" i="54"/>
  <c r="F20" i="54"/>
  <c r="F19" i="54"/>
  <c r="F18" i="54"/>
  <c r="F17" i="54"/>
  <c r="F16" i="54"/>
  <c r="F15" i="54"/>
  <c r="F14" i="54"/>
  <c r="F13" i="54"/>
  <c r="F12" i="54"/>
  <c r="F11" i="54"/>
  <c r="F10" i="54"/>
  <c r="F9" i="54"/>
  <c r="F8" i="54"/>
  <c r="F7" i="54"/>
  <c r="F5" i="54"/>
  <c r="F6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8" i="54"/>
  <c r="D7" i="54"/>
  <c r="D5" i="54"/>
  <c r="D6" i="54"/>
  <c r="L7" i="42"/>
  <c r="L5" i="42"/>
  <c r="L8" i="42"/>
  <c r="L6" i="42"/>
  <c r="L15" i="42"/>
  <c r="L11" i="42"/>
  <c r="L14" i="42"/>
  <c r="L9" i="42"/>
  <c r="L12" i="42"/>
  <c r="L10" i="42"/>
  <c r="J7" i="42"/>
  <c r="J5" i="42"/>
  <c r="J8" i="42"/>
  <c r="J6" i="42"/>
  <c r="J15" i="42"/>
  <c r="J11" i="42"/>
  <c r="J13" i="42"/>
  <c r="J14" i="42"/>
  <c r="J9" i="42"/>
  <c r="J12" i="42"/>
  <c r="J10" i="42"/>
  <c r="H7" i="42"/>
  <c r="H5" i="42"/>
  <c r="H8" i="42"/>
  <c r="H6" i="42"/>
  <c r="H15" i="42"/>
  <c r="H11" i="42"/>
  <c r="H13" i="42"/>
  <c r="H14" i="42"/>
  <c r="H9" i="42"/>
  <c r="H12" i="42"/>
  <c r="H10" i="42"/>
  <c r="F7" i="42"/>
  <c r="F5" i="42"/>
  <c r="F8" i="42"/>
  <c r="F6" i="42"/>
  <c r="F15" i="42"/>
  <c r="F11" i="42"/>
  <c r="F13" i="42"/>
  <c r="F14" i="42"/>
  <c r="F9" i="42"/>
  <c r="F12" i="42"/>
  <c r="F10" i="42"/>
  <c r="D7" i="42"/>
  <c r="D5" i="42"/>
  <c r="D8" i="42"/>
  <c r="D6" i="42"/>
  <c r="D15" i="42"/>
  <c r="D11" i="42"/>
  <c r="D13" i="42"/>
  <c r="D14" i="42"/>
  <c r="D9" i="42"/>
  <c r="D12" i="42"/>
  <c r="D10" i="42"/>
  <c r="L16" i="41"/>
  <c r="L15" i="41"/>
  <c r="L14" i="41"/>
  <c r="L13" i="41"/>
  <c r="L12" i="41"/>
  <c r="L11" i="41"/>
  <c r="L10" i="41"/>
  <c r="L9" i="41"/>
  <c r="L8" i="41"/>
  <c r="L7" i="41"/>
  <c r="L6" i="41"/>
  <c r="L5" i="41"/>
  <c r="J16" i="41"/>
  <c r="J15" i="41"/>
  <c r="J14" i="41"/>
  <c r="J13" i="41"/>
  <c r="J12" i="41"/>
  <c r="J11" i="41"/>
  <c r="J10" i="41"/>
  <c r="J9" i="41"/>
  <c r="J8" i="41"/>
  <c r="J7" i="41"/>
  <c r="J6" i="41"/>
  <c r="J5" i="41"/>
  <c r="H16" i="41"/>
  <c r="H15" i="41"/>
  <c r="H14" i="41"/>
  <c r="H13" i="41"/>
  <c r="H12" i="41"/>
  <c r="H11" i="41"/>
  <c r="H10" i="41"/>
  <c r="H9" i="41"/>
  <c r="H8" i="41"/>
  <c r="H7" i="41"/>
  <c r="H6" i="41"/>
  <c r="H5" i="41"/>
  <c r="F16" i="41"/>
  <c r="F15" i="41"/>
  <c r="F14" i="41"/>
  <c r="F13" i="41"/>
  <c r="F12" i="41"/>
  <c r="F11" i="41"/>
  <c r="F10" i="41"/>
  <c r="F9" i="41"/>
  <c r="F8" i="41"/>
  <c r="F7" i="41"/>
  <c r="F6" i="41"/>
  <c r="F5" i="41"/>
  <c r="D16" i="41"/>
  <c r="D15" i="41"/>
  <c r="D14" i="41"/>
  <c r="D13" i="41"/>
  <c r="D12" i="41"/>
  <c r="D11" i="41"/>
  <c r="D10" i="41"/>
  <c r="D9" i="41"/>
  <c r="D8" i="41"/>
  <c r="D7" i="41"/>
  <c r="D6" i="41"/>
  <c r="D5" i="41"/>
  <c r="D10" i="39"/>
  <c r="L23" i="39"/>
  <c r="L22" i="39"/>
  <c r="L21" i="39"/>
  <c r="L20" i="39"/>
  <c r="L19" i="39"/>
  <c r="L18" i="39"/>
  <c r="L17" i="39"/>
  <c r="L8" i="39"/>
  <c r="L15" i="39"/>
  <c r="L10" i="39"/>
  <c r="L11" i="39"/>
  <c r="L12" i="39"/>
  <c r="L9" i="39"/>
  <c r="L5" i="39"/>
  <c r="L7" i="39"/>
  <c r="L6" i="39"/>
  <c r="L16" i="39"/>
  <c r="L14" i="39"/>
  <c r="J23" i="39"/>
  <c r="J22" i="39"/>
  <c r="J21" i="39"/>
  <c r="J20" i="39"/>
  <c r="J19" i="39"/>
  <c r="J18" i="39"/>
  <c r="J17" i="39"/>
  <c r="J8" i="39"/>
  <c r="J15" i="39"/>
  <c r="J10" i="39"/>
  <c r="J11" i="39"/>
  <c r="J12" i="39"/>
  <c r="J9" i="39"/>
  <c r="J5" i="39"/>
  <c r="J7" i="39"/>
  <c r="J6" i="39"/>
  <c r="J16" i="39"/>
  <c r="J14" i="39"/>
  <c r="H23" i="39"/>
  <c r="H22" i="39"/>
  <c r="H21" i="39"/>
  <c r="H20" i="39"/>
  <c r="H19" i="39"/>
  <c r="H18" i="39"/>
  <c r="H17" i="39"/>
  <c r="H8" i="39"/>
  <c r="H15" i="39"/>
  <c r="H10" i="39"/>
  <c r="H11" i="39"/>
  <c r="H12" i="39"/>
  <c r="H9" i="39"/>
  <c r="H5" i="39"/>
  <c r="H7" i="39"/>
  <c r="H6" i="39"/>
  <c r="H16" i="39"/>
  <c r="H14" i="39"/>
  <c r="F23" i="39"/>
  <c r="F22" i="39"/>
  <c r="F21" i="39"/>
  <c r="F20" i="39"/>
  <c r="F19" i="39"/>
  <c r="F18" i="39"/>
  <c r="F17" i="39"/>
  <c r="F8" i="39"/>
  <c r="F15" i="39"/>
  <c r="F10" i="39"/>
  <c r="F11" i="39"/>
  <c r="F12" i="39"/>
  <c r="F9" i="39"/>
  <c r="F5" i="39"/>
  <c r="F7" i="39"/>
  <c r="F6" i="39"/>
  <c r="F16" i="39"/>
  <c r="F14" i="39"/>
  <c r="D23" i="39"/>
  <c r="D22" i="39"/>
  <c r="D21" i="39"/>
  <c r="D20" i="39"/>
  <c r="D19" i="39"/>
  <c r="D18" i="39"/>
  <c r="D17" i="39"/>
  <c r="D8" i="39"/>
  <c r="D15" i="39"/>
  <c r="D11" i="39"/>
  <c r="D12" i="39"/>
  <c r="D9" i="39"/>
  <c r="D5" i="39"/>
  <c r="D7" i="39"/>
  <c r="D6" i="39"/>
  <c r="D16" i="39"/>
  <c r="D14" i="39"/>
  <c r="L5" i="29"/>
  <c r="L8" i="29"/>
  <c r="L10" i="29"/>
  <c r="L12" i="29"/>
  <c r="L6" i="29"/>
  <c r="L9" i="29"/>
  <c r="L11" i="29"/>
  <c r="L13" i="29"/>
  <c r="L7" i="29"/>
  <c r="J5" i="29"/>
  <c r="J8" i="29"/>
  <c r="J10" i="29"/>
  <c r="J12" i="29"/>
  <c r="J6" i="29"/>
  <c r="J9" i="29"/>
  <c r="J11" i="29"/>
  <c r="J13" i="29"/>
  <c r="J7" i="29"/>
  <c r="H5" i="29"/>
  <c r="H8" i="29"/>
  <c r="H10" i="29"/>
  <c r="H12" i="29"/>
  <c r="H6" i="29"/>
  <c r="H9" i="29"/>
  <c r="H11" i="29"/>
  <c r="H13" i="29"/>
  <c r="H7" i="29"/>
  <c r="F5" i="29"/>
  <c r="F8" i="29"/>
  <c r="F10" i="29"/>
  <c r="F12" i="29"/>
  <c r="F6" i="29"/>
  <c r="F9" i="29"/>
  <c r="F11" i="29"/>
  <c r="F13" i="29"/>
  <c r="F7" i="29"/>
  <c r="D13" i="29"/>
  <c r="D11" i="29"/>
  <c r="D9" i="29"/>
  <c r="D6" i="29"/>
  <c r="D10" i="29"/>
  <c r="D8" i="29"/>
  <c r="D5" i="29"/>
  <c r="D7" i="29"/>
  <c r="F9" i="56"/>
  <c r="N28" i="56"/>
  <c r="J8" i="56"/>
  <c r="F8" i="56"/>
  <c r="R28" i="56"/>
  <c r="R27" i="56"/>
  <c r="R26" i="56"/>
  <c r="R25" i="56"/>
  <c r="R24" i="56"/>
  <c r="R23" i="56"/>
  <c r="R22" i="56"/>
  <c r="R21" i="56"/>
  <c r="R20" i="56"/>
  <c r="R10" i="56"/>
  <c r="R5" i="56"/>
  <c r="R15" i="56"/>
  <c r="R6" i="56"/>
  <c r="R14" i="56"/>
  <c r="R7" i="56"/>
  <c r="R12" i="56"/>
  <c r="R18" i="56"/>
  <c r="R17" i="56"/>
  <c r="R16" i="56"/>
  <c r="R11" i="56"/>
  <c r="R13" i="56"/>
  <c r="R9" i="56"/>
  <c r="R19" i="56"/>
  <c r="R8" i="56"/>
  <c r="P28" i="56"/>
  <c r="P27" i="56"/>
  <c r="P26" i="56"/>
  <c r="P25" i="56"/>
  <c r="P24" i="56"/>
  <c r="P23" i="56"/>
  <c r="P22" i="56"/>
  <c r="P21" i="56"/>
  <c r="P20" i="56"/>
  <c r="P10" i="56"/>
  <c r="P5" i="56"/>
  <c r="P15" i="56"/>
  <c r="P6" i="56"/>
  <c r="P14" i="56"/>
  <c r="P7" i="56"/>
  <c r="P12" i="56"/>
  <c r="P18" i="56"/>
  <c r="P17" i="56"/>
  <c r="P16" i="56"/>
  <c r="P11" i="56"/>
  <c r="P13" i="56"/>
  <c r="P9" i="56"/>
  <c r="P19" i="56"/>
  <c r="P8" i="56"/>
  <c r="N27" i="56"/>
  <c r="N26" i="56"/>
  <c r="N25" i="56"/>
  <c r="N24" i="56"/>
  <c r="N23" i="56"/>
  <c r="N22" i="56"/>
  <c r="N21" i="56"/>
  <c r="N20" i="56"/>
  <c r="N10" i="56"/>
  <c r="N5" i="56"/>
  <c r="N15" i="56"/>
  <c r="N6" i="56"/>
  <c r="N14" i="56"/>
  <c r="N7" i="56"/>
  <c r="N12" i="56"/>
  <c r="N18" i="56"/>
  <c r="N17" i="56"/>
  <c r="N16" i="56"/>
  <c r="N11" i="56"/>
  <c r="N13" i="56"/>
  <c r="N9" i="56"/>
  <c r="N19" i="56"/>
  <c r="N8" i="56"/>
  <c r="L28" i="56"/>
  <c r="L27" i="56"/>
  <c r="L26" i="56"/>
  <c r="L25" i="56"/>
  <c r="L24" i="56"/>
  <c r="L23" i="56"/>
  <c r="L22" i="56"/>
  <c r="L21" i="56"/>
  <c r="L20" i="56"/>
  <c r="L10" i="56"/>
  <c r="L5" i="56"/>
  <c r="L15" i="56"/>
  <c r="L6" i="56"/>
  <c r="L14" i="56"/>
  <c r="L7" i="56"/>
  <c r="L12" i="56"/>
  <c r="L18" i="56"/>
  <c r="L17" i="56"/>
  <c r="L16" i="56"/>
  <c r="L11" i="56"/>
  <c r="L13" i="56"/>
  <c r="L9" i="56"/>
  <c r="L19" i="56"/>
  <c r="L8" i="56"/>
  <c r="J28" i="56"/>
  <c r="J27" i="56"/>
  <c r="J26" i="56"/>
  <c r="J25" i="56"/>
  <c r="J24" i="56"/>
  <c r="J23" i="56"/>
  <c r="J22" i="56"/>
  <c r="J21" i="56"/>
  <c r="J20" i="56"/>
  <c r="J10" i="56"/>
  <c r="J5" i="56"/>
  <c r="J15" i="56"/>
  <c r="J6" i="56"/>
  <c r="J14" i="56"/>
  <c r="J7" i="56"/>
  <c r="J12" i="56"/>
  <c r="J18" i="56"/>
  <c r="J17" i="56"/>
  <c r="J16" i="56"/>
  <c r="J11" i="56"/>
  <c r="J13" i="56"/>
  <c r="J9" i="56"/>
  <c r="J19" i="56"/>
  <c r="H28" i="56"/>
  <c r="H27" i="56"/>
  <c r="H26" i="56"/>
  <c r="H25" i="56"/>
  <c r="H24" i="56"/>
  <c r="H23" i="56"/>
  <c r="H22" i="56"/>
  <c r="H21" i="56"/>
  <c r="H20" i="56"/>
  <c r="H10" i="56"/>
  <c r="H5" i="56"/>
  <c r="H15" i="56"/>
  <c r="H6" i="56"/>
  <c r="H14" i="56"/>
  <c r="H7" i="56"/>
  <c r="H12" i="56"/>
  <c r="H18" i="56"/>
  <c r="H17" i="56"/>
  <c r="H16" i="56"/>
  <c r="H11" i="56"/>
  <c r="H13" i="56"/>
  <c r="H9" i="56"/>
  <c r="H19" i="56"/>
  <c r="H8" i="56"/>
  <c r="F28" i="56"/>
  <c r="F27" i="56"/>
  <c r="F26" i="56"/>
  <c r="F25" i="56"/>
  <c r="F24" i="56"/>
  <c r="F23" i="56"/>
  <c r="F22" i="56"/>
  <c r="F21" i="56"/>
  <c r="F20" i="56"/>
  <c r="F10" i="56"/>
  <c r="F5" i="56"/>
  <c r="F15" i="56"/>
  <c r="F6" i="56"/>
  <c r="F14" i="56"/>
  <c r="F7" i="56"/>
  <c r="F12" i="56"/>
  <c r="F18" i="56"/>
  <c r="F17" i="56"/>
  <c r="F16" i="56"/>
  <c r="F11" i="56"/>
  <c r="F13" i="56"/>
  <c r="F19" i="56"/>
  <c r="D19" i="56"/>
  <c r="D9" i="56"/>
  <c r="D13" i="56"/>
  <c r="D11" i="56"/>
  <c r="D16" i="56"/>
  <c r="D17" i="56"/>
  <c r="D18" i="56"/>
  <c r="D12" i="56"/>
  <c r="D7" i="56"/>
  <c r="D14" i="56"/>
  <c r="D6" i="56"/>
  <c r="D15" i="56"/>
  <c r="D5" i="56"/>
  <c r="D10" i="56"/>
  <c r="D20" i="56"/>
  <c r="D21" i="56"/>
  <c r="D22" i="56"/>
  <c r="D23" i="56"/>
  <c r="D24" i="56"/>
  <c r="D25" i="56"/>
  <c r="D26" i="56"/>
  <c r="D27" i="56"/>
  <c r="D8" i="56"/>
  <c r="L16" i="52"/>
  <c r="L15" i="52"/>
  <c r="L14" i="52"/>
  <c r="L5" i="52"/>
  <c r="L10" i="52"/>
  <c r="L12" i="52"/>
  <c r="L7" i="52"/>
  <c r="L6" i="52"/>
  <c r="L8" i="52"/>
  <c r="L13" i="52"/>
  <c r="L11" i="52"/>
  <c r="L9" i="52"/>
  <c r="J16" i="52"/>
  <c r="J15" i="52"/>
  <c r="J14" i="52"/>
  <c r="J5" i="52"/>
  <c r="J10" i="52"/>
  <c r="J12" i="52"/>
  <c r="J7" i="52"/>
  <c r="J6" i="52"/>
  <c r="J8" i="52"/>
  <c r="J13" i="52"/>
  <c r="J11" i="52"/>
  <c r="J9" i="52"/>
  <c r="H16" i="52"/>
  <c r="H15" i="52"/>
  <c r="H14" i="52"/>
  <c r="H5" i="52"/>
  <c r="H10" i="52"/>
  <c r="H12" i="52"/>
  <c r="H7" i="52"/>
  <c r="H6" i="52"/>
  <c r="H8" i="52"/>
  <c r="H13" i="52"/>
  <c r="H11" i="52"/>
  <c r="H9" i="52"/>
  <c r="F16" i="52"/>
  <c r="F15" i="52"/>
  <c r="F14" i="52"/>
  <c r="F5" i="52"/>
  <c r="F10" i="52"/>
  <c r="F12" i="52"/>
  <c r="F7" i="52"/>
  <c r="F6" i="52"/>
  <c r="F8" i="52"/>
  <c r="F13" i="52"/>
  <c r="F11" i="52"/>
  <c r="D11" i="52"/>
  <c r="D13" i="52"/>
  <c r="D8" i="52"/>
  <c r="D6" i="52"/>
  <c r="D7" i="52"/>
  <c r="D12" i="52"/>
  <c r="D10" i="52"/>
  <c r="D5" i="52"/>
  <c r="D14" i="52"/>
  <c r="D15" i="52"/>
  <c r="D16" i="52"/>
  <c r="D9" i="52"/>
  <c r="L10" i="30"/>
  <c r="L15" i="30"/>
  <c r="L8" i="30"/>
  <c r="L9" i="30"/>
  <c r="L7" i="30"/>
  <c r="L12" i="30"/>
  <c r="L14" i="30"/>
  <c r="L11" i="30"/>
  <c r="L5" i="30"/>
  <c r="L16" i="30"/>
  <c r="L13" i="30"/>
  <c r="L6" i="30"/>
  <c r="J15" i="30"/>
  <c r="J8" i="30"/>
  <c r="J9" i="30"/>
  <c r="J7" i="30"/>
  <c r="J12" i="30"/>
  <c r="J14" i="30"/>
  <c r="J11" i="30"/>
  <c r="J5" i="30"/>
  <c r="J16" i="30"/>
  <c r="J13" i="30"/>
  <c r="J6" i="30"/>
  <c r="J10" i="30"/>
  <c r="H15" i="30"/>
  <c r="H8" i="30"/>
  <c r="H9" i="30"/>
  <c r="H7" i="30"/>
  <c r="H12" i="30"/>
  <c r="H14" i="30"/>
  <c r="H11" i="30"/>
  <c r="H5" i="30"/>
  <c r="H16" i="30"/>
  <c r="H13" i="30"/>
  <c r="H6" i="30"/>
  <c r="H10" i="30"/>
  <c r="D15" i="30"/>
  <c r="D8" i="30"/>
  <c r="D9" i="30"/>
  <c r="D7" i="30"/>
  <c r="D12" i="30"/>
  <c r="D14" i="30"/>
  <c r="D11" i="30"/>
  <c r="D5" i="30"/>
  <c r="D16" i="30"/>
  <c r="D13" i="30"/>
  <c r="D6" i="30"/>
  <c r="F10" i="30"/>
  <c r="F6" i="30"/>
  <c r="F13" i="30"/>
  <c r="F16" i="30"/>
  <c r="F11" i="30"/>
  <c r="F14" i="30"/>
  <c r="F12" i="30"/>
  <c r="F7" i="30"/>
  <c r="F9" i="30"/>
  <c r="F8" i="30"/>
  <c r="F15" i="30"/>
  <c r="AD14" i="57"/>
  <c r="AC14" i="57"/>
  <c r="AD13" i="57"/>
  <c r="AC13" i="57"/>
  <c r="AD12" i="57"/>
  <c r="AC12" i="57"/>
  <c r="AD11" i="57"/>
  <c r="AC11" i="57"/>
  <c r="AD10" i="57"/>
  <c r="AC10" i="57"/>
  <c r="AD9" i="57"/>
  <c r="AC9" i="57"/>
  <c r="AD8" i="57"/>
  <c r="AC8" i="57"/>
  <c r="AD7" i="57"/>
  <c r="AC7" i="57"/>
  <c r="X7" i="57"/>
  <c r="W7" i="57"/>
  <c r="AD6" i="57"/>
  <c r="AC6" i="57"/>
  <c r="X6" i="57"/>
  <c r="W6" i="57"/>
  <c r="AD5" i="57"/>
  <c r="AC5" i="57"/>
  <c r="X5" i="57"/>
  <c r="D28" i="56"/>
  <c r="X16" i="56"/>
  <c r="W16" i="56"/>
  <c r="X15" i="56"/>
  <c r="W15" i="56"/>
  <c r="AD14" i="56"/>
  <c r="AC14" i="56"/>
  <c r="X14" i="56"/>
  <c r="W14" i="56"/>
  <c r="AD13" i="56"/>
  <c r="AC13" i="56"/>
  <c r="X13" i="56"/>
  <c r="W13" i="56"/>
  <c r="AD12" i="56"/>
  <c r="AC12" i="56"/>
  <c r="X12" i="56"/>
  <c r="W12" i="56"/>
  <c r="AD11" i="56"/>
  <c r="AC11" i="56"/>
  <c r="X11" i="56"/>
  <c r="W11" i="56"/>
  <c r="AD10" i="56"/>
  <c r="AC10" i="56"/>
  <c r="X10" i="56"/>
  <c r="W10" i="56"/>
  <c r="AD9" i="56"/>
  <c r="AC9" i="56"/>
  <c r="X9" i="56"/>
  <c r="W9" i="56"/>
  <c r="AD8" i="56"/>
  <c r="AC8" i="56"/>
  <c r="W8" i="56"/>
  <c r="AD7" i="56"/>
  <c r="AC7" i="56"/>
  <c r="W7" i="56"/>
  <c r="AD6" i="56"/>
  <c r="AC6" i="56"/>
  <c r="X6" i="56"/>
  <c r="W6" i="56"/>
  <c r="AD5" i="56"/>
  <c r="AC5" i="56"/>
  <c r="X5" i="56"/>
  <c r="W5" i="56"/>
  <c r="R16" i="55"/>
  <c r="Q16" i="55"/>
  <c r="R15" i="55"/>
  <c r="Q15" i="55"/>
  <c r="X14" i="55"/>
  <c r="W14" i="55"/>
  <c r="R14" i="55"/>
  <c r="Q14" i="55"/>
  <c r="X13" i="55"/>
  <c r="W13" i="55"/>
  <c r="R13" i="55"/>
  <c r="Q13" i="55"/>
  <c r="X12" i="55"/>
  <c r="W12" i="55"/>
  <c r="R12" i="55"/>
  <c r="Q12" i="55"/>
  <c r="X11" i="55"/>
  <c r="W11" i="55"/>
  <c r="R11" i="55"/>
  <c r="Q11" i="55"/>
  <c r="X10" i="55"/>
  <c r="W10" i="55"/>
  <c r="R10" i="55"/>
  <c r="Q10" i="55"/>
  <c r="X9" i="55"/>
  <c r="W9" i="55"/>
  <c r="R9" i="55"/>
  <c r="Q9" i="55"/>
  <c r="X8" i="55"/>
  <c r="W8" i="55"/>
  <c r="R8" i="55"/>
  <c r="Q8" i="55"/>
  <c r="X7" i="55"/>
  <c r="W7" i="55"/>
  <c r="R7" i="55"/>
  <c r="Q7" i="55"/>
  <c r="X6" i="55"/>
  <c r="W6" i="55"/>
  <c r="R6" i="55"/>
  <c r="Q6" i="55"/>
  <c r="X5" i="55"/>
  <c r="W5" i="55"/>
  <c r="R5" i="55"/>
  <c r="Q5" i="55"/>
  <c r="X13" i="54"/>
  <c r="W13" i="54"/>
  <c r="R13" i="54"/>
  <c r="Q13" i="54"/>
  <c r="X12" i="54"/>
  <c r="W12" i="54"/>
  <c r="R12" i="54"/>
  <c r="Q12" i="54"/>
  <c r="X11" i="54"/>
  <c r="W11" i="54"/>
  <c r="R11" i="54"/>
  <c r="Q11" i="54"/>
  <c r="X10" i="54"/>
  <c r="W10" i="54"/>
  <c r="R10" i="54"/>
  <c r="Q10" i="54"/>
  <c r="X9" i="54"/>
  <c r="W9" i="54"/>
  <c r="R9" i="54"/>
  <c r="Q9" i="54"/>
  <c r="X8" i="54"/>
  <c r="W8" i="54"/>
  <c r="R8" i="54"/>
  <c r="Q8" i="54"/>
  <c r="X7" i="54"/>
  <c r="W7" i="54"/>
  <c r="R7" i="54"/>
  <c r="Q7" i="54"/>
  <c r="X6" i="54"/>
  <c r="W6" i="54"/>
  <c r="R6" i="54"/>
  <c r="Q6" i="54"/>
  <c r="X5" i="54"/>
  <c r="W5" i="54"/>
  <c r="R5" i="54"/>
  <c r="Q5" i="54"/>
  <c r="X16" i="47"/>
  <c r="W16" i="47"/>
  <c r="R16" i="47"/>
  <c r="Q16" i="47"/>
  <c r="X15" i="47"/>
  <c r="W15" i="47"/>
  <c r="R15" i="47"/>
  <c r="Q15" i="47"/>
  <c r="X14" i="47"/>
  <c r="W14" i="47"/>
  <c r="R14" i="47"/>
  <c r="Q14" i="47"/>
  <c r="X13" i="47"/>
  <c r="W13" i="47"/>
  <c r="R13" i="47"/>
  <c r="Q13" i="47"/>
  <c r="X12" i="47"/>
  <c r="W12" i="47"/>
  <c r="R12" i="47"/>
  <c r="Q12" i="47"/>
  <c r="X11" i="47"/>
  <c r="W11" i="47"/>
  <c r="R11" i="47"/>
  <c r="Q11" i="47"/>
  <c r="X10" i="47"/>
  <c r="W10" i="47"/>
  <c r="R10" i="47"/>
  <c r="Q10" i="47"/>
  <c r="X9" i="47"/>
  <c r="W9" i="47"/>
  <c r="R9" i="47"/>
  <c r="Q9" i="47"/>
  <c r="X8" i="47"/>
  <c r="W8" i="47"/>
  <c r="R8" i="47"/>
  <c r="Q8" i="47"/>
  <c r="X7" i="47"/>
  <c r="W7" i="47"/>
  <c r="R7" i="47"/>
  <c r="Q7" i="47"/>
  <c r="X6" i="47"/>
  <c r="W6" i="47"/>
  <c r="R6" i="47"/>
  <c r="Q6" i="47"/>
  <c r="X5" i="47"/>
  <c r="W5" i="47"/>
  <c r="R5" i="47"/>
  <c r="Q5" i="47"/>
  <c r="M13" i="39" l="1"/>
  <c r="S18" i="57"/>
  <c r="M13" i="42"/>
  <c r="M6" i="41"/>
  <c r="M8" i="42"/>
  <c r="M12" i="42"/>
  <c r="M18" i="47"/>
  <c r="M22" i="47"/>
  <c r="M17" i="47"/>
  <c r="M19" i="47"/>
  <c r="M23" i="47"/>
  <c r="M21" i="47"/>
  <c r="M20" i="47"/>
  <c r="Y16" i="47"/>
  <c r="M10" i="42"/>
  <c r="M6" i="42"/>
  <c r="M15" i="42"/>
  <c r="M7" i="42"/>
  <c r="M14" i="42"/>
  <c r="M16" i="54"/>
  <c r="M20" i="54"/>
  <c r="M11" i="42"/>
  <c r="M15" i="54"/>
  <c r="M19" i="54"/>
  <c r="M14" i="54"/>
  <c r="M18" i="54"/>
  <c r="M17" i="54"/>
  <c r="Y13" i="54"/>
  <c r="M9" i="52"/>
  <c r="M9" i="42"/>
  <c r="M5" i="42"/>
  <c r="M14" i="39"/>
  <c r="S19" i="56"/>
  <c r="S8" i="56"/>
  <c r="M7" i="29"/>
  <c r="S17" i="57"/>
  <c r="S5" i="57"/>
  <c r="S6" i="57"/>
  <c r="S12" i="57"/>
  <c r="S16" i="57"/>
  <c r="S15" i="57"/>
  <c r="S11" i="57"/>
  <c r="S21" i="57"/>
  <c r="S23" i="57"/>
  <c r="S25" i="57"/>
  <c r="S27" i="57"/>
  <c r="S19" i="57"/>
  <c r="S14" i="57"/>
  <c r="S20" i="57"/>
  <c r="S24" i="57"/>
  <c r="S9" i="57"/>
  <c r="S13" i="57"/>
  <c r="S10" i="57"/>
  <c r="S8" i="57"/>
  <c r="S7" i="57"/>
  <c r="S22" i="57"/>
  <c r="S26" i="57"/>
  <c r="M5" i="29"/>
  <c r="S13" i="56"/>
  <c r="S16" i="56"/>
  <c r="S18" i="56"/>
  <c r="S7" i="56"/>
  <c r="S5" i="56"/>
  <c r="S20" i="56"/>
  <c r="S22" i="56"/>
  <c r="S24" i="56"/>
  <c r="S26" i="56"/>
  <c r="S28" i="56"/>
  <c r="S9" i="56"/>
  <c r="S11" i="56"/>
  <c r="S17" i="56"/>
  <c r="S15" i="56"/>
  <c r="S21" i="56"/>
  <c r="S25" i="56"/>
  <c r="S6" i="56"/>
  <c r="S12" i="56"/>
  <c r="S14" i="56"/>
  <c r="S10" i="56"/>
  <c r="S23" i="56"/>
  <c r="S27" i="56"/>
  <c r="M6" i="54"/>
  <c r="M28" i="55"/>
  <c r="M24" i="55"/>
  <c r="M7" i="55"/>
  <c r="M11" i="55"/>
  <c r="M15" i="55"/>
  <c r="M19" i="55"/>
  <c r="M23" i="55"/>
  <c r="M6" i="55"/>
  <c r="M10" i="55"/>
  <c r="M14" i="55"/>
  <c r="M16" i="55"/>
  <c r="M18" i="55"/>
  <c r="M22" i="55"/>
  <c r="M26" i="55"/>
  <c r="M8" i="55"/>
  <c r="M12" i="55"/>
  <c r="M20" i="55"/>
  <c r="M27" i="55"/>
  <c r="M5" i="55"/>
  <c r="M9" i="55"/>
  <c r="M13" i="55"/>
  <c r="M17" i="55"/>
  <c r="M21" i="55"/>
  <c r="M25" i="55"/>
  <c r="Y8" i="54"/>
  <c r="M13" i="54"/>
  <c r="Y12" i="54"/>
  <c r="M7" i="54"/>
  <c r="M8" i="54"/>
  <c r="M9" i="54"/>
  <c r="Y9" i="54"/>
  <c r="Y5" i="54"/>
  <c r="M5" i="54"/>
  <c r="M10" i="54"/>
  <c r="Y6" i="54"/>
  <c r="Y7" i="54"/>
  <c r="M11" i="54"/>
  <c r="M12" i="54"/>
  <c r="Y11" i="54"/>
  <c r="Y10" i="54"/>
  <c r="M13" i="53"/>
  <c r="M15" i="53"/>
  <c r="M7" i="53"/>
  <c r="M6" i="53"/>
  <c r="M12" i="53"/>
  <c r="M14" i="53"/>
  <c r="M8" i="53"/>
  <c r="M11" i="53"/>
  <c r="M5" i="53"/>
  <c r="M9" i="53"/>
  <c r="M10" i="53"/>
  <c r="M8" i="52"/>
  <c r="M6" i="52"/>
  <c r="M11" i="52"/>
  <c r="M13" i="52"/>
  <c r="M7" i="52"/>
  <c r="M12" i="52"/>
  <c r="M14" i="52"/>
  <c r="M15" i="52"/>
  <c r="M10" i="52"/>
  <c r="M5" i="52"/>
  <c r="M16" i="52"/>
  <c r="M14" i="51"/>
  <c r="M15" i="51"/>
  <c r="M6" i="51"/>
  <c r="M11" i="51"/>
  <c r="M7" i="51"/>
  <c r="M10" i="51"/>
  <c r="M13" i="51"/>
  <c r="M5" i="51"/>
  <c r="M8" i="51"/>
  <c r="M9" i="51"/>
  <c r="M12" i="51"/>
  <c r="M16" i="51"/>
  <c r="M13" i="47"/>
  <c r="M16" i="47"/>
  <c r="Y12" i="47"/>
  <c r="Y5" i="47"/>
  <c r="M12" i="47"/>
  <c r="Y6" i="47"/>
  <c r="Y8" i="47"/>
  <c r="M11" i="47"/>
  <c r="Y10" i="47"/>
  <c r="Y11" i="47"/>
  <c r="M5" i="47"/>
  <c r="M6" i="47"/>
  <c r="M10" i="47"/>
  <c r="M7" i="47"/>
  <c r="M9" i="47"/>
  <c r="M15" i="47"/>
  <c r="Y14" i="47"/>
  <c r="M8" i="47"/>
  <c r="Y7" i="47"/>
  <c r="Y9" i="47"/>
  <c r="M14" i="47"/>
  <c r="Y15" i="47"/>
  <c r="Y13" i="47"/>
  <c r="X16" i="45"/>
  <c r="W16" i="45"/>
  <c r="R16" i="45"/>
  <c r="Q16" i="45"/>
  <c r="X15" i="45"/>
  <c r="W15" i="45"/>
  <c r="R15" i="45"/>
  <c r="Q15" i="45"/>
  <c r="X14" i="45"/>
  <c r="W14" i="45"/>
  <c r="R14" i="45"/>
  <c r="Q14" i="45"/>
  <c r="X13" i="45"/>
  <c r="W13" i="45"/>
  <c r="R13" i="45"/>
  <c r="Q13" i="45"/>
  <c r="X12" i="45"/>
  <c r="W12" i="45"/>
  <c r="R12" i="45"/>
  <c r="Q12" i="45"/>
  <c r="X11" i="45"/>
  <c r="W11" i="45"/>
  <c r="R11" i="45"/>
  <c r="Q11" i="45"/>
  <c r="X10" i="45"/>
  <c r="W10" i="45"/>
  <c r="R10" i="45"/>
  <c r="Q10" i="45"/>
  <c r="X9" i="45"/>
  <c r="W9" i="45"/>
  <c r="R9" i="45"/>
  <c r="Q9" i="45"/>
  <c r="X8" i="45"/>
  <c r="W8" i="45"/>
  <c r="R8" i="45"/>
  <c r="Q8" i="45"/>
  <c r="X7" i="45"/>
  <c r="W7" i="45"/>
  <c r="R7" i="45"/>
  <c r="Q7" i="45"/>
  <c r="X6" i="45"/>
  <c r="W6" i="45"/>
  <c r="R6" i="45"/>
  <c r="Q6" i="45"/>
  <c r="X5" i="45"/>
  <c r="W5" i="45"/>
  <c r="R5" i="45"/>
  <c r="Q5" i="45"/>
  <c r="W3" i="45"/>
  <c r="Q3" i="45"/>
  <c r="M9" i="45" l="1"/>
  <c r="M13" i="45"/>
  <c r="M17" i="45"/>
  <c r="M21" i="45"/>
  <c r="M7" i="45"/>
  <c r="M8" i="45"/>
  <c r="M11" i="45"/>
  <c r="M15" i="45"/>
  <c r="M19" i="45"/>
  <c r="M23" i="45"/>
  <c r="M27" i="45"/>
  <c r="M5" i="45"/>
  <c r="M12" i="45"/>
  <c r="M16" i="45"/>
  <c r="M20" i="45"/>
  <c r="M24" i="45"/>
  <c r="M28" i="45"/>
  <c r="M10" i="45"/>
  <c r="M14" i="45"/>
  <c r="M18" i="45"/>
  <c r="M22" i="45"/>
  <c r="M25" i="45"/>
  <c r="M26" i="45"/>
  <c r="M6" i="45"/>
  <c r="X16" i="39"/>
  <c r="W16" i="39"/>
  <c r="R16" i="39"/>
  <c r="Q16" i="39"/>
  <c r="X15" i="39"/>
  <c r="W15" i="39"/>
  <c r="R15" i="39"/>
  <c r="Q15" i="39"/>
  <c r="X14" i="39"/>
  <c r="W14" i="39"/>
  <c r="R14" i="39"/>
  <c r="Q14" i="39"/>
  <c r="X13" i="39"/>
  <c r="W13" i="39"/>
  <c r="R13" i="39"/>
  <c r="Q13" i="39"/>
  <c r="X12" i="39"/>
  <c r="W12" i="39"/>
  <c r="R12" i="39"/>
  <c r="Q12" i="39"/>
  <c r="X11" i="39"/>
  <c r="W11" i="39"/>
  <c r="R11" i="39"/>
  <c r="Q11" i="39"/>
  <c r="X10" i="39"/>
  <c r="W10" i="39"/>
  <c r="R10" i="39"/>
  <c r="Q10" i="39"/>
  <c r="X9" i="39"/>
  <c r="W9" i="39"/>
  <c r="R9" i="39"/>
  <c r="Q9" i="39"/>
  <c r="X8" i="39"/>
  <c r="W8" i="39"/>
  <c r="R8" i="39"/>
  <c r="Q8" i="39"/>
  <c r="X7" i="39"/>
  <c r="W7" i="39"/>
  <c r="R7" i="39"/>
  <c r="Q7" i="39"/>
  <c r="X6" i="39"/>
  <c r="W6" i="39"/>
  <c r="R6" i="39"/>
  <c r="Q6" i="39"/>
  <c r="X5" i="39"/>
  <c r="W5" i="39"/>
  <c r="R5" i="39"/>
  <c r="Q5" i="39"/>
  <c r="M15" i="39" l="1"/>
  <c r="M11" i="39"/>
  <c r="M7" i="39"/>
  <c r="M12" i="29"/>
  <c r="M13" i="29"/>
  <c r="M10" i="29"/>
  <c r="M11" i="29"/>
  <c r="M8" i="29"/>
  <c r="M9" i="29"/>
  <c r="M6" i="29"/>
  <c r="M9" i="39"/>
  <c r="M8" i="41"/>
  <c r="M12" i="41"/>
  <c r="M16" i="41"/>
  <c r="M7" i="41"/>
  <c r="M15" i="41"/>
  <c r="M10" i="41"/>
  <c r="M14" i="41"/>
  <c r="M11" i="41"/>
  <c r="M5" i="41"/>
  <c r="M9" i="41"/>
  <c r="M13" i="41"/>
  <c r="M15" i="30"/>
  <c r="M10" i="39"/>
  <c r="M5" i="39"/>
  <c r="M16" i="39"/>
  <c r="M8" i="39"/>
  <c r="M12" i="39"/>
  <c r="M6" i="39"/>
  <c r="Y16" i="39"/>
  <c r="Y15" i="39"/>
  <c r="Y5" i="39" l="1"/>
  <c r="Y10" i="39"/>
  <c r="Y13" i="39"/>
  <c r="Y6" i="39"/>
  <c r="Y12" i="39"/>
  <c r="Y9" i="39"/>
  <c r="Y11" i="39"/>
  <c r="Y8" i="39"/>
  <c r="Y7" i="39"/>
  <c r="Y14" i="39"/>
  <c r="H6" i="27"/>
  <c r="S6" i="31"/>
  <c r="T6" i="31"/>
  <c r="S7" i="31"/>
  <c r="T7" i="31"/>
  <c r="S8" i="31"/>
  <c r="T8" i="31"/>
  <c r="S9" i="31"/>
  <c r="T9" i="31"/>
  <c r="S10" i="31"/>
  <c r="T10" i="31"/>
  <c r="T5" i="31"/>
  <c r="S5" i="31"/>
  <c r="Z8" i="31"/>
  <c r="Y8" i="31"/>
  <c r="Z7" i="31"/>
  <c r="Y7" i="31"/>
  <c r="Z6" i="31"/>
  <c r="Y6" i="31"/>
  <c r="Z5" i="31"/>
  <c r="Y5" i="31"/>
  <c r="Y3" i="31"/>
  <c r="S3" i="31"/>
  <c r="H14" i="1"/>
  <c r="J19" i="20"/>
  <c r="W3" i="12"/>
  <c r="Q3" i="12"/>
  <c r="N5" i="15"/>
  <c r="N10" i="15"/>
  <c r="N23" i="15"/>
  <c r="N22" i="15"/>
  <c r="N6" i="15"/>
  <c r="N13" i="15"/>
  <c r="N11" i="15"/>
  <c r="N14" i="15"/>
  <c r="N15" i="15"/>
  <c r="N21" i="15"/>
  <c r="N20" i="15"/>
  <c r="N7" i="15"/>
  <c r="N12" i="15"/>
  <c r="N19" i="15"/>
  <c r="N17" i="15"/>
  <c r="N25" i="15"/>
  <c r="N8" i="15"/>
  <c r="N16" i="15"/>
  <c r="N18" i="15"/>
  <c r="N9" i="15"/>
  <c r="N24" i="15"/>
  <c r="D7" i="1"/>
  <c r="N16" i="20"/>
  <c r="N15" i="20"/>
  <c r="N10" i="20"/>
  <c r="N8" i="20"/>
  <c r="N18" i="20"/>
  <c r="N6" i="20"/>
  <c r="N7" i="20"/>
  <c r="N17" i="20"/>
  <c r="N13" i="20"/>
  <c r="N5" i="20"/>
  <c r="N9" i="20"/>
  <c r="N19" i="20"/>
  <c r="N11" i="20"/>
  <c r="N14" i="20"/>
  <c r="N12" i="20"/>
  <c r="L12" i="20"/>
  <c r="L28" i="27"/>
  <c r="J28" i="27"/>
  <c r="H28" i="27"/>
  <c r="F28" i="27"/>
  <c r="D28" i="27"/>
  <c r="L27" i="27"/>
  <c r="J27" i="27"/>
  <c r="H27" i="27"/>
  <c r="F27" i="27"/>
  <c r="D27" i="27"/>
  <c r="L26" i="27"/>
  <c r="J26" i="27"/>
  <c r="H26" i="27"/>
  <c r="F26" i="27"/>
  <c r="D26" i="27"/>
  <c r="L25" i="27"/>
  <c r="J25" i="27"/>
  <c r="H25" i="27"/>
  <c r="F25" i="27"/>
  <c r="D25" i="27"/>
  <c r="L24" i="27"/>
  <c r="J24" i="27"/>
  <c r="H24" i="27"/>
  <c r="F24" i="27"/>
  <c r="D24" i="27"/>
  <c r="L23" i="27"/>
  <c r="J23" i="27"/>
  <c r="H23" i="27"/>
  <c r="F23" i="27"/>
  <c r="D23" i="27"/>
  <c r="L22" i="27"/>
  <c r="J22" i="27"/>
  <c r="H22" i="27"/>
  <c r="F22" i="27"/>
  <c r="D22" i="27"/>
  <c r="L21" i="27"/>
  <c r="J21" i="27"/>
  <c r="H21" i="27"/>
  <c r="F21" i="27"/>
  <c r="D21" i="27"/>
  <c r="L20" i="27"/>
  <c r="J20" i="27"/>
  <c r="H20" i="27"/>
  <c r="F20" i="27"/>
  <c r="D20" i="27"/>
  <c r="L19" i="27"/>
  <c r="J19" i="27"/>
  <c r="H19" i="27"/>
  <c r="F19" i="27"/>
  <c r="D19" i="27"/>
  <c r="L18" i="27"/>
  <c r="J18" i="27"/>
  <c r="H18" i="27"/>
  <c r="F18" i="27"/>
  <c r="D18" i="27"/>
  <c r="L17" i="27"/>
  <c r="J17" i="27"/>
  <c r="H17" i="27"/>
  <c r="F17" i="27"/>
  <c r="D17" i="27"/>
  <c r="L16" i="27"/>
  <c r="J16" i="27"/>
  <c r="H16" i="27"/>
  <c r="F16" i="27"/>
  <c r="D16" i="27"/>
  <c r="L15" i="27"/>
  <c r="J15" i="27"/>
  <c r="H15" i="27"/>
  <c r="F15" i="27"/>
  <c r="D15" i="27"/>
  <c r="L7" i="27"/>
  <c r="J7" i="27"/>
  <c r="H7" i="27"/>
  <c r="F7" i="27"/>
  <c r="D7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9" i="27"/>
  <c r="J9" i="27"/>
  <c r="H9" i="27"/>
  <c r="F9" i="27"/>
  <c r="D9" i="27"/>
  <c r="L6" i="27"/>
  <c r="J6" i="27"/>
  <c r="F6" i="27"/>
  <c r="D6" i="27"/>
  <c r="L13" i="27"/>
  <c r="J13" i="27"/>
  <c r="H13" i="27"/>
  <c r="F13" i="27"/>
  <c r="D13" i="27"/>
  <c r="L8" i="27"/>
  <c r="J8" i="27"/>
  <c r="H8" i="27"/>
  <c r="F8" i="27"/>
  <c r="D8" i="27"/>
  <c r="L5" i="27"/>
  <c r="J5" i="27"/>
  <c r="H5" i="27"/>
  <c r="F5" i="27"/>
  <c r="D5" i="27"/>
  <c r="L14" i="27"/>
  <c r="J14" i="27"/>
  <c r="H14" i="27"/>
  <c r="F14" i="27"/>
  <c r="D14" i="27"/>
  <c r="R16" i="23"/>
  <c r="Q16" i="23"/>
  <c r="R15" i="23"/>
  <c r="Q15" i="23"/>
  <c r="X14" i="23"/>
  <c r="W14" i="23"/>
  <c r="R14" i="23"/>
  <c r="Q14" i="23"/>
  <c r="X13" i="23"/>
  <c r="W13" i="23"/>
  <c r="R13" i="23"/>
  <c r="Q13" i="23"/>
  <c r="X12" i="23"/>
  <c r="W12" i="23"/>
  <c r="R12" i="23"/>
  <c r="Q12" i="23"/>
  <c r="X11" i="23"/>
  <c r="W11" i="23"/>
  <c r="R11" i="23"/>
  <c r="Q11" i="23"/>
  <c r="X10" i="23"/>
  <c r="W10" i="23"/>
  <c r="R10" i="23"/>
  <c r="Q10" i="23"/>
  <c r="X9" i="23"/>
  <c r="W9" i="23"/>
  <c r="R9" i="23"/>
  <c r="Q9" i="23"/>
  <c r="X8" i="23"/>
  <c r="W8" i="23"/>
  <c r="R8" i="23"/>
  <c r="Q8" i="23"/>
  <c r="X7" i="23"/>
  <c r="W7" i="23"/>
  <c r="R7" i="23"/>
  <c r="Q7" i="23"/>
  <c r="X6" i="23"/>
  <c r="W6" i="23"/>
  <c r="R6" i="23"/>
  <c r="Q6" i="23"/>
  <c r="X5" i="23"/>
  <c r="W5" i="23"/>
  <c r="R5" i="23"/>
  <c r="Q5" i="23"/>
  <c r="L14" i="20"/>
  <c r="J14" i="20"/>
  <c r="H14" i="20"/>
  <c r="F14" i="20"/>
  <c r="D14" i="20"/>
  <c r="L11" i="20"/>
  <c r="J11" i="20"/>
  <c r="H11" i="20"/>
  <c r="F11" i="20"/>
  <c r="D11" i="20"/>
  <c r="L19" i="20"/>
  <c r="H19" i="20"/>
  <c r="F19" i="20"/>
  <c r="D19" i="20"/>
  <c r="T16" i="20"/>
  <c r="S16" i="20"/>
  <c r="L9" i="20"/>
  <c r="J9" i="20"/>
  <c r="H9" i="20"/>
  <c r="F9" i="20"/>
  <c r="D9" i="20"/>
  <c r="T15" i="20"/>
  <c r="S15" i="20"/>
  <c r="L5" i="20"/>
  <c r="J5" i="20"/>
  <c r="H5" i="20"/>
  <c r="F5" i="20"/>
  <c r="D5" i="20"/>
  <c r="T14" i="20"/>
  <c r="S14" i="20"/>
  <c r="L13" i="20"/>
  <c r="J13" i="20"/>
  <c r="H13" i="20"/>
  <c r="F13" i="20"/>
  <c r="D13" i="20"/>
  <c r="T13" i="20"/>
  <c r="S13" i="20"/>
  <c r="L17" i="20"/>
  <c r="J17" i="20"/>
  <c r="H17" i="20"/>
  <c r="F17" i="20"/>
  <c r="D17" i="20"/>
  <c r="T12" i="20"/>
  <c r="S12" i="20"/>
  <c r="L7" i="20"/>
  <c r="J7" i="20"/>
  <c r="H7" i="20"/>
  <c r="F7" i="20"/>
  <c r="D7" i="20"/>
  <c r="T11" i="20"/>
  <c r="S11" i="20"/>
  <c r="L6" i="20"/>
  <c r="J6" i="20"/>
  <c r="H6" i="20"/>
  <c r="F6" i="20"/>
  <c r="D6" i="20"/>
  <c r="T10" i="20"/>
  <c r="S10" i="20"/>
  <c r="L18" i="20"/>
  <c r="J18" i="20"/>
  <c r="H18" i="20"/>
  <c r="F18" i="20"/>
  <c r="D18" i="20"/>
  <c r="T9" i="20"/>
  <c r="S9" i="20"/>
  <c r="L8" i="20"/>
  <c r="J8" i="20"/>
  <c r="H8" i="20"/>
  <c r="F8" i="20"/>
  <c r="D8" i="20"/>
  <c r="T8" i="20"/>
  <c r="S8" i="20"/>
  <c r="L10" i="20"/>
  <c r="J10" i="20"/>
  <c r="H10" i="20"/>
  <c r="F10" i="20"/>
  <c r="D10" i="20"/>
  <c r="T7" i="20"/>
  <c r="S7" i="20"/>
  <c r="L15" i="20"/>
  <c r="J15" i="20"/>
  <c r="H15" i="20"/>
  <c r="F15" i="20"/>
  <c r="D15" i="20"/>
  <c r="T6" i="20"/>
  <c r="S6" i="20"/>
  <c r="L16" i="20"/>
  <c r="J16" i="20"/>
  <c r="H16" i="20"/>
  <c r="F16" i="20"/>
  <c r="D16" i="20"/>
  <c r="T5" i="20"/>
  <c r="S5" i="20"/>
  <c r="J12" i="20"/>
  <c r="H12" i="20"/>
  <c r="F12" i="20"/>
  <c r="D12" i="20"/>
  <c r="L9" i="15"/>
  <c r="J9" i="15"/>
  <c r="H9" i="15"/>
  <c r="F9" i="15"/>
  <c r="D9" i="15"/>
  <c r="L18" i="15"/>
  <c r="J18" i="15"/>
  <c r="H18" i="15"/>
  <c r="F18" i="15"/>
  <c r="D18" i="15"/>
  <c r="L16" i="15"/>
  <c r="J16" i="15"/>
  <c r="H16" i="15"/>
  <c r="F16" i="15"/>
  <c r="D16" i="15"/>
  <c r="L8" i="15"/>
  <c r="J8" i="15"/>
  <c r="H8" i="15"/>
  <c r="F8" i="15"/>
  <c r="D8" i="15"/>
  <c r="L25" i="15"/>
  <c r="J25" i="15"/>
  <c r="H25" i="15"/>
  <c r="F25" i="15"/>
  <c r="D25" i="15"/>
  <c r="L17" i="15"/>
  <c r="J17" i="15"/>
  <c r="H17" i="15"/>
  <c r="F17" i="15"/>
  <c r="D17" i="15"/>
  <c r="L19" i="15"/>
  <c r="J19" i="15"/>
  <c r="H19" i="15"/>
  <c r="F19" i="15"/>
  <c r="D19" i="15"/>
  <c r="L12" i="15"/>
  <c r="J12" i="15"/>
  <c r="H12" i="15"/>
  <c r="F12" i="15"/>
  <c r="D12" i="15"/>
  <c r="L7" i="15"/>
  <c r="J7" i="15"/>
  <c r="H7" i="15"/>
  <c r="F7" i="15"/>
  <c r="D7" i="15"/>
  <c r="T16" i="15"/>
  <c r="S16" i="15"/>
  <c r="L20" i="15"/>
  <c r="J20" i="15"/>
  <c r="H20" i="15"/>
  <c r="F20" i="15"/>
  <c r="D20" i="15"/>
  <c r="T15" i="15"/>
  <c r="S15" i="15"/>
  <c r="L21" i="15"/>
  <c r="J21" i="15"/>
  <c r="H21" i="15"/>
  <c r="F21" i="15"/>
  <c r="D21" i="15"/>
  <c r="T14" i="15"/>
  <c r="S14" i="15"/>
  <c r="L15" i="15"/>
  <c r="J15" i="15"/>
  <c r="H15" i="15"/>
  <c r="F15" i="15"/>
  <c r="D15" i="15"/>
  <c r="T13" i="15"/>
  <c r="S13" i="15"/>
  <c r="L14" i="15"/>
  <c r="J14" i="15"/>
  <c r="H14" i="15"/>
  <c r="F14" i="15"/>
  <c r="D14" i="15"/>
  <c r="T12" i="15"/>
  <c r="S12" i="15"/>
  <c r="L11" i="15"/>
  <c r="J11" i="15"/>
  <c r="H11" i="15"/>
  <c r="F11" i="15"/>
  <c r="D11" i="15"/>
  <c r="T11" i="15"/>
  <c r="S11" i="15"/>
  <c r="L13" i="15"/>
  <c r="J13" i="15"/>
  <c r="H13" i="15"/>
  <c r="F13" i="15"/>
  <c r="D13" i="15"/>
  <c r="T10" i="15"/>
  <c r="S10" i="15"/>
  <c r="L6" i="15"/>
  <c r="J6" i="15"/>
  <c r="H6" i="15"/>
  <c r="F6" i="15"/>
  <c r="D6" i="15"/>
  <c r="T9" i="15"/>
  <c r="S9" i="15"/>
  <c r="L22" i="15"/>
  <c r="J22" i="15"/>
  <c r="H22" i="15"/>
  <c r="F22" i="15"/>
  <c r="D22" i="15"/>
  <c r="T8" i="15"/>
  <c r="S8" i="15"/>
  <c r="L23" i="15"/>
  <c r="J23" i="15"/>
  <c r="H23" i="15"/>
  <c r="F23" i="15"/>
  <c r="D23" i="15"/>
  <c r="T7" i="15"/>
  <c r="S7" i="15"/>
  <c r="L10" i="15"/>
  <c r="J10" i="15"/>
  <c r="H10" i="15"/>
  <c r="F10" i="15"/>
  <c r="D10" i="15"/>
  <c r="T6" i="15"/>
  <c r="S6" i="15"/>
  <c r="L5" i="15"/>
  <c r="J5" i="15"/>
  <c r="H5" i="15"/>
  <c r="F5" i="15"/>
  <c r="D5" i="15"/>
  <c r="T5" i="15"/>
  <c r="S5" i="15"/>
  <c r="L24" i="15"/>
  <c r="J24" i="15"/>
  <c r="H24" i="15"/>
  <c r="F24" i="15"/>
  <c r="D24" i="15"/>
  <c r="L28" i="13"/>
  <c r="J28" i="13"/>
  <c r="H28" i="13"/>
  <c r="F28" i="13"/>
  <c r="D28" i="13"/>
  <c r="L27" i="13"/>
  <c r="J27" i="13"/>
  <c r="H27" i="13"/>
  <c r="F27" i="13"/>
  <c r="D27" i="13"/>
  <c r="L26" i="13"/>
  <c r="J26" i="13"/>
  <c r="H26" i="13"/>
  <c r="F26" i="13"/>
  <c r="D26" i="13"/>
  <c r="L25" i="13"/>
  <c r="J25" i="13"/>
  <c r="H25" i="13"/>
  <c r="F25" i="13"/>
  <c r="D25" i="13"/>
  <c r="L24" i="13"/>
  <c r="J24" i="13"/>
  <c r="H24" i="13"/>
  <c r="F24" i="13"/>
  <c r="D24" i="13"/>
  <c r="L23" i="13"/>
  <c r="J23" i="13"/>
  <c r="H23" i="13"/>
  <c r="F23" i="13"/>
  <c r="D23" i="13"/>
  <c r="L22" i="13"/>
  <c r="J22" i="13"/>
  <c r="H22" i="13"/>
  <c r="F22" i="13"/>
  <c r="D22" i="13"/>
  <c r="L21" i="13"/>
  <c r="J21" i="13"/>
  <c r="H21" i="13"/>
  <c r="F21" i="13"/>
  <c r="D21" i="13"/>
  <c r="L20" i="13"/>
  <c r="J20" i="13"/>
  <c r="H20" i="13"/>
  <c r="F20" i="13"/>
  <c r="D20" i="13"/>
  <c r="L19" i="13"/>
  <c r="J19" i="13"/>
  <c r="H19" i="13"/>
  <c r="F19" i="13"/>
  <c r="D19" i="13"/>
  <c r="L18" i="13"/>
  <c r="J18" i="13"/>
  <c r="H18" i="13"/>
  <c r="F18" i="13"/>
  <c r="D18" i="13"/>
  <c r="L17" i="13"/>
  <c r="J17" i="13"/>
  <c r="H17" i="13"/>
  <c r="F17" i="13"/>
  <c r="D17" i="13"/>
  <c r="R16" i="13"/>
  <c r="Q16" i="13"/>
  <c r="L6" i="13"/>
  <c r="J6" i="13"/>
  <c r="H6" i="13"/>
  <c r="F6" i="13"/>
  <c r="D6" i="13"/>
  <c r="R15" i="13"/>
  <c r="Q15" i="13"/>
  <c r="L14" i="13"/>
  <c r="J14" i="13"/>
  <c r="H14" i="13"/>
  <c r="F14" i="13"/>
  <c r="D14" i="13"/>
  <c r="X14" i="13"/>
  <c r="W14" i="13"/>
  <c r="R14" i="13"/>
  <c r="Q14" i="13"/>
  <c r="L11" i="13"/>
  <c r="J11" i="13"/>
  <c r="H11" i="13"/>
  <c r="F11" i="13"/>
  <c r="D11" i="13"/>
  <c r="X13" i="13"/>
  <c r="W13" i="13"/>
  <c r="R13" i="13"/>
  <c r="Q13" i="13"/>
  <c r="L16" i="13"/>
  <c r="J16" i="13"/>
  <c r="H16" i="13"/>
  <c r="F16" i="13"/>
  <c r="D16" i="13"/>
  <c r="X12" i="13"/>
  <c r="W12" i="13"/>
  <c r="R12" i="13"/>
  <c r="Q12" i="13"/>
  <c r="L15" i="13"/>
  <c r="J15" i="13"/>
  <c r="H15" i="13"/>
  <c r="F15" i="13"/>
  <c r="D15" i="13"/>
  <c r="X11" i="13"/>
  <c r="W11" i="13"/>
  <c r="R11" i="13"/>
  <c r="Q11" i="13"/>
  <c r="L12" i="13"/>
  <c r="J12" i="13"/>
  <c r="H12" i="13"/>
  <c r="F12" i="13"/>
  <c r="D12" i="13"/>
  <c r="X10" i="13"/>
  <c r="W10" i="13"/>
  <c r="R10" i="13"/>
  <c r="Q10" i="13"/>
  <c r="L10" i="13"/>
  <c r="J10" i="13"/>
  <c r="H10" i="13"/>
  <c r="F10" i="13"/>
  <c r="D10" i="13"/>
  <c r="X9" i="13"/>
  <c r="W9" i="13"/>
  <c r="R9" i="13"/>
  <c r="Q9" i="13"/>
  <c r="L5" i="13"/>
  <c r="J5" i="13"/>
  <c r="H5" i="13"/>
  <c r="F5" i="13"/>
  <c r="D5" i="13"/>
  <c r="X8" i="13"/>
  <c r="W8" i="13"/>
  <c r="R8" i="13"/>
  <c r="Q8" i="13"/>
  <c r="L8" i="13"/>
  <c r="J8" i="13"/>
  <c r="H8" i="13"/>
  <c r="F8" i="13"/>
  <c r="D8" i="13"/>
  <c r="X7" i="13"/>
  <c r="W7" i="13"/>
  <c r="R7" i="13"/>
  <c r="Q7" i="13"/>
  <c r="L13" i="13"/>
  <c r="J13" i="13"/>
  <c r="H13" i="13"/>
  <c r="F13" i="13"/>
  <c r="D13" i="13"/>
  <c r="X6" i="13"/>
  <c r="W6" i="13"/>
  <c r="R6" i="13"/>
  <c r="Q6" i="13"/>
  <c r="L9" i="13"/>
  <c r="J9" i="13"/>
  <c r="H9" i="13"/>
  <c r="F9" i="13"/>
  <c r="D9" i="13"/>
  <c r="X5" i="13"/>
  <c r="W5" i="13"/>
  <c r="R5" i="13"/>
  <c r="Q5" i="13"/>
  <c r="L7" i="13"/>
  <c r="J7" i="13"/>
  <c r="H7" i="13"/>
  <c r="F7" i="13"/>
  <c r="D7" i="13"/>
  <c r="L28" i="12"/>
  <c r="J28" i="12"/>
  <c r="H28" i="12"/>
  <c r="F28" i="12"/>
  <c r="D28" i="12"/>
  <c r="L27" i="12"/>
  <c r="J27" i="12"/>
  <c r="H27" i="12"/>
  <c r="F27" i="12"/>
  <c r="D27" i="12"/>
  <c r="L26" i="12"/>
  <c r="J26" i="12"/>
  <c r="H26" i="12"/>
  <c r="F26" i="12"/>
  <c r="D26" i="12"/>
  <c r="L25" i="12"/>
  <c r="J25" i="12"/>
  <c r="H25" i="12"/>
  <c r="F25" i="12"/>
  <c r="D25" i="12"/>
  <c r="L24" i="12"/>
  <c r="J24" i="12"/>
  <c r="H24" i="12"/>
  <c r="F24" i="12"/>
  <c r="D24" i="12"/>
  <c r="L23" i="12"/>
  <c r="J23" i="12"/>
  <c r="H23" i="12"/>
  <c r="F23" i="12"/>
  <c r="D23" i="12"/>
  <c r="L22" i="12"/>
  <c r="J22" i="12"/>
  <c r="H22" i="12"/>
  <c r="F22" i="12"/>
  <c r="D22" i="12"/>
  <c r="L21" i="12"/>
  <c r="J21" i="12"/>
  <c r="H21" i="12"/>
  <c r="F21" i="12"/>
  <c r="D21" i="12"/>
  <c r="L20" i="12"/>
  <c r="J20" i="12"/>
  <c r="H20" i="12"/>
  <c r="F20" i="12"/>
  <c r="D20" i="12"/>
  <c r="L19" i="12"/>
  <c r="J19" i="12"/>
  <c r="H19" i="12"/>
  <c r="F19" i="12"/>
  <c r="D19" i="12"/>
  <c r="L18" i="12"/>
  <c r="J18" i="12"/>
  <c r="H18" i="12"/>
  <c r="F18" i="12"/>
  <c r="D18" i="12"/>
  <c r="L17" i="12"/>
  <c r="J17" i="12"/>
  <c r="H17" i="12"/>
  <c r="F17" i="12"/>
  <c r="D17" i="12"/>
  <c r="R16" i="12"/>
  <c r="Q16" i="12"/>
  <c r="L6" i="12"/>
  <c r="J6" i="12"/>
  <c r="H6" i="12"/>
  <c r="F6" i="12"/>
  <c r="D6" i="12"/>
  <c r="R15" i="12"/>
  <c r="Q15" i="12"/>
  <c r="L10" i="12"/>
  <c r="J10" i="12"/>
  <c r="H10" i="12"/>
  <c r="F10" i="12"/>
  <c r="D10" i="12"/>
  <c r="X14" i="12"/>
  <c r="W14" i="12"/>
  <c r="R14" i="12"/>
  <c r="Q14" i="12"/>
  <c r="L12" i="12"/>
  <c r="J12" i="12"/>
  <c r="H12" i="12"/>
  <c r="F12" i="12"/>
  <c r="D12" i="12"/>
  <c r="X13" i="12"/>
  <c r="W13" i="12"/>
  <c r="R13" i="12"/>
  <c r="Q13" i="12"/>
  <c r="L11" i="12"/>
  <c r="J11" i="12"/>
  <c r="H11" i="12"/>
  <c r="F11" i="12"/>
  <c r="D11" i="12"/>
  <c r="X12" i="12"/>
  <c r="W12" i="12"/>
  <c r="R12" i="12"/>
  <c r="Q12" i="12"/>
  <c r="L14" i="12"/>
  <c r="J14" i="12"/>
  <c r="H14" i="12"/>
  <c r="F14" i="12"/>
  <c r="D14" i="12"/>
  <c r="X11" i="12"/>
  <c r="W11" i="12"/>
  <c r="R11" i="12"/>
  <c r="Q11" i="12"/>
  <c r="L13" i="12"/>
  <c r="J13" i="12"/>
  <c r="H13" i="12"/>
  <c r="F13" i="12"/>
  <c r="D13" i="12"/>
  <c r="X10" i="12"/>
  <c r="W10" i="12"/>
  <c r="R10" i="12"/>
  <c r="Q10" i="12"/>
  <c r="L16" i="12"/>
  <c r="J16" i="12"/>
  <c r="H16" i="12"/>
  <c r="F16" i="12"/>
  <c r="D16" i="12"/>
  <c r="X9" i="12"/>
  <c r="W9" i="12"/>
  <c r="R9" i="12"/>
  <c r="Q9" i="12"/>
  <c r="L8" i="12"/>
  <c r="J8" i="12"/>
  <c r="H8" i="12"/>
  <c r="F8" i="12"/>
  <c r="D8" i="12"/>
  <c r="X8" i="12"/>
  <c r="W8" i="12"/>
  <c r="R8" i="12"/>
  <c r="Q8" i="12"/>
  <c r="L15" i="12"/>
  <c r="J15" i="12"/>
  <c r="H15" i="12"/>
  <c r="F15" i="12"/>
  <c r="D15" i="12"/>
  <c r="X7" i="12"/>
  <c r="W7" i="12"/>
  <c r="R7" i="12"/>
  <c r="Q7" i="12"/>
  <c r="L5" i="12"/>
  <c r="J5" i="12"/>
  <c r="H5" i="12"/>
  <c r="F5" i="12"/>
  <c r="D5" i="12"/>
  <c r="X6" i="12"/>
  <c r="W6" i="12"/>
  <c r="R6" i="12"/>
  <c r="Q6" i="12"/>
  <c r="L9" i="12"/>
  <c r="J9" i="12"/>
  <c r="H9" i="12"/>
  <c r="F9" i="12"/>
  <c r="D9" i="12"/>
  <c r="X5" i="12"/>
  <c r="W5" i="12"/>
  <c r="R5" i="12"/>
  <c r="Q5" i="12"/>
  <c r="L7" i="12"/>
  <c r="J7" i="12"/>
  <c r="H7" i="12"/>
  <c r="F7" i="12"/>
  <c r="D7" i="12"/>
  <c r="L28" i="10"/>
  <c r="J28" i="10"/>
  <c r="H28" i="10"/>
  <c r="F28" i="10"/>
  <c r="D28" i="10"/>
  <c r="L27" i="10"/>
  <c r="J27" i="10"/>
  <c r="H27" i="10"/>
  <c r="F27" i="10"/>
  <c r="D27" i="10"/>
  <c r="L26" i="10"/>
  <c r="J26" i="10"/>
  <c r="H26" i="10"/>
  <c r="F26" i="10"/>
  <c r="D26" i="10"/>
  <c r="L25" i="10"/>
  <c r="J25" i="10"/>
  <c r="H25" i="10"/>
  <c r="F25" i="10"/>
  <c r="D25" i="10"/>
  <c r="L24" i="10"/>
  <c r="J24" i="10"/>
  <c r="H24" i="10"/>
  <c r="F24" i="10"/>
  <c r="D24" i="10"/>
  <c r="L23" i="10"/>
  <c r="J23" i="10"/>
  <c r="H23" i="10"/>
  <c r="F23" i="10"/>
  <c r="D23" i="10"/>
  <c r="L22" i="10"/>
  <c r="J22" i="10"/>
  <c r="H22" i="10"/>
  <c r="F22" i="10"/>
  <c r="D22" i="10"/>
  <c r="L21" i="10"/>
  <c r="J21" i="10"/>
  <c r="H21" i="10"/>
  <c r="F21" i="10"/>
  <c r="D21" i="10"/>
  <c r="L20" i="10"/>
  <c r="J20" i="10"/>
  <c r="H20" i="10"/>
  <c r="F20" i="10"/>
  <c r="D20" i="10"/>
  <c r="L19" i="10"/>
  <c r="J19" i="10"/>
  <c r="H19" i="10"/>
  <c r="F19" i="10"/>
  <c r="D19" i="10"/>
  <c r="L18" i="10"/>
  <c r="J18" i="10"/>
  <c r="H18" i="10"/>
  <c r="F18" i="10"/>
  <c r="D18" i="10"/>
  <c r="L17" i="10"/>
  <c r="J17" i="10"/>
  <c r="H17" i="10"/>
  <c r="F17" i="10"/>
  <c r="D17" i="10"/>
  <c r="R16" i="10"/>
  <c r="Q16" i="10"/>
  <c r="L16" i="10"/>
  <c r="J16" i="10"/>
  <c r="H16" i="10"/>
  <c r="F16" i="10"/>
  <c r="D16" i="10"/>
  <c r="R15" i="10"/>
  <c r="Q15" i="10"/>
  <c r="L15" i="10"/>
  <c r="J15" i="10"/>
  <c r="H15" i="10"/>
  <c r="F15" i="10"/>
  <c r="D15" i="10"/>
  <c r="X14" i="10"/>
  <c r="W14" i="10"/>
  <c r="R14" i="10"/>
  <c r="Q14" i="10"/>
  <c r="L14" i="10"/>
  <c r="J14" i="10"/>
  <c r="H14" i="10"/>
  <c r="F14" i="10"/>
  <c r="D14" i="10"/>
  <c r="X13" i="10"/>
  <c r="W13" i="10"/>
  <c r="R13" i="10"/>
  <c r="Q13" i="10"/>
  <c r="L13" i="10"/>
  <c r="J13" i="10"/>
  <c r="H13" i="10"/>
  <c r="F13" i="10"/>
  <c r="D13" i="10"/>
  <c r="X12" i="10"/>
  <c r="W12" i="10"/>
  <c r="R12" i="10"/>
  <c r="Q12" i="10"/>
  <c r="L12" i="10"/>
  <c r="J12" i="10"/>
  <c r="H12" i="10"/>
  <c r="F12" i="10"/>
  <c r="D12" i="10"/>
  <c r="X11" i="10"/>
  <c r="W11" i="10"/>
  <c r="R11" i="10"/>
  <c r="Q11" i="10"/>
  <c r="L11" i="10"/>
  <c r="J11" i="10"/>
  <c r="H11" i="10"/>
  <c r="F11" i="10"/>
  <c r="D11" i="10"/>
  <c r="X10" i="10"/>
  <c r="W10" i="10"/>
  <c r="R10" i="10"/>
  <c r="Q10" i="10"/>
  <c r="L8" i="10"/>
  <c r="J8" i="10"/>
  <c r="H8" i="10"/>
  <c r="F8" i="10"/>
  <c r="D8" i="10"/>
  <c r="X9" i="10"/>
  <c r="W9" i="10"/>
  <c r="R9" i="10"/>
  <c r="Q9" i="10"/>
  <c r="L6" i="10"/>
  <c r="J6" i="10"/>
  <c r="H6" i="10"/>
  <c r="F6" i="10"/>
  <c r="D6" i="10"/>
  <c r="X8" i="10"/>
  <c r="W8" i="10"/>
  <c r="R8" i="10"/>
  <c r="Q8" i="10"/>
  <c r="L10" i="10"/>
  <c r="J10" i="10"/>
  <c r="H10" i="10"/>
  <c r="F10" i="10"/>
  <c r="D10" i="10"/>
  <c r="X7" i="10"/>
  <c r="W7" i="10"/>
  <c r="R7" i="10"/>
  <c r="Q7" i="10"/>
  <c r="L7" i="10"/>
  <c r="J7" i="10"/>
  <c r="H7" i="10"/>
  <c r="F7" i="10"/>
  <c r="D7" i="10"/>
  <c r="X6" i="10"/>
  <c r="W6" i="10"/>
  <c r="R6" i="10"/>
  <c r="Q6" i="10"/>
  <c r="L5" i="10"/>
  <c r="J5" i="10"/>
  <c r="H5" i="10"/>
  <c r="F5" i="10"/>
  <c r="D5" i="10"/>
  <c r="X5" i="10"/>
  <c r="W5" i="10"/>
  <c r="R5" i="10"/>
  <c r="Q5" i="10"/>
  <c r="L9" i="10"/>
  <c r="J9" i="10"/>
  <c r="H9" i="10"/>
  <c r="F9" i="10"/>
  <c r="D9" i="10"/>
  <c r="L16" i="1"/>
  <c r="J16" i="1"/>
  <c r="H16" i="1"/>
  <c r="F16" i="1"/>
  <c r="D16" i="1"/>
  <c r="L12" i="1"/>
  <c r="L8" i="1"/>
  <c r="J8" i="1"/>
  <c r="H8" i="1"/>
  <c r="F8" i="1"/>
  <c r="D8" i="1"/>
  <c r="J12" i="1"/>
  <c r="H12" i="1"/>
  <c r="F12" i="1"/>
  <c r="D12" i="1"/>
  <c r="L10" i="1"/>
  <c r="J10" i="1"/>
  <c r="H10" i="1"/>
  <c r="F10" i="1"/>
  <c r="D10" i="1"/>
  <c r="L9" i="1"/>
  <c r="J9" i="1"/>
  <c r="H9" i="1"/>
  <c r="F9" i="1"/>
  <c r="D9" i="1"/>
  <c r="L11" i="1"/>
  <c r="J11" i="1"/>
  <c r="H11" i="1"/>
  <c r="F11" i="1"/>
  <c r="D11" i="1"/>
  <c r="L6" i="1"/>
  <c r="J6" i="1"/>
  <c r="H6" i="1"/>
  <c r="F6" i="1"/>
  <c r="D6" i="1"/>
  <c r="L5" i="1"/>
  <c r="J5" i="1"/>
  <c r="H5" i="1"/>
  <c r="F5" i="1"/>
  <c r="D5" i="1"/>
  <c r="L13" i="1"/>
  <c r="J13" i="1"/>
  <c r="H13" i="1"/>
  <c r="F13" i="1"/>
  <c r="D13" i="1"/>
  <c r="L14" i="1"/>
  <c r="J14" i="1"/>
  <c r="F14" i="1"/>
  <c r="D14" i="1"/>
  <c r="L15" i="1"/>
  <c r="J15" i="1"/>
  <c r="H15" i="1"/>
  <c r="F15" i="1"/>
  <c r="D15" i="1"/>
  <c r="L7" i="1"/>
  <c r="J7" i="1"/>
  <c r="H7" i="1"/>
  <c r="F7" i="1"/>
  <c r="M5" i="30" l="1"/>
  <c r="M16" i="30"/>
  <c r="M7" i="30"/>
  <c r="M14" i="30"/>
  <c r="M6" i="30"/>
  <c r="M12" i="30"/>
  <c r="M8" i="30"/>
  <c r="M13" i="30"/>
  <c r="M9" i="30"/>
  <c r="M11" i="30"/>
  <c r="M10" i="30"/>
  <c r="M14" i="27"/>
  <c r="O18" i="31"/>
  <c r="O22" i="31"/>
  <c r="O11" i="31"/>
  <c r="O16" i="31"/>
  <c r="O19" i="31"/>
  <c r="O24" i="31"/>
  <c r="O26" i="31"/>
  <c r="O6" i="31"/>
  <c r="O7" i="31"/>
  <c r="O15" i="31"/>
  <c r="O20" i="31"/>
  <c r="O23" i="31"/>
  <c r="O8" i="31"/>
  <c r="O5" i="31"/>
  <c r="O9" i="31"/>
  <c r="O10" i="31"/>
  <c r="O12" i="31"/>
  <c r="O13" i="31"/>
  <c r="O14" i="31"/>
  <c r="O17" i="31"/>
  <c r="O21" i="31"/>
  <c r="O25" i="31"/>
  <c r="O18" i="15"/>
  <c r="O8" i="15"/>
  <c r="O17" i="15"/>
  <c r="O12" i="15"/>
  <c r="O20" i="15"/>
  <c r="O15" i="15"/>
  <c r="O11" i="15"/>
  <c r="O6" i="15"/>
  <c r="O23" i="15"/>
  <c r="O5" i="15"/>
  <c r="O9" i="15"/>
  <c r="O16" i="15"/>
  <c r="O25" i="15"/>
  <c r="O19" i="15"/>
  <c r="O7" i="15"/>
  <c r="O21" i="15"/>
  <c r="O14" i="15"/>
  <c r="O13" i="15"/>
  <c r="O22" i="15"/>
  <c r="O10" i="15"/>
  <c r="O24" i="15"/>
  <c r="O16" i="20"/>
  <c r="O10" i="20"/>
  <c r="O18" i="20"/>
  <c r="O7" i="20"/>
  <c r="O13" i="20"/>
  <c r="O9" i="20"/>
  <c r="O11" i="20"/>
  <c r="O15" i="20"/>
  <c r="O8" i="20"/>
  <c r="O6" i="20"/>
  <c r="O17" i="20"/>
  <c r="O5" i="20"/>
  <c r="O19" i="20"/>
  <c r="O14" i="20"/>
  <c r="O12" i="20"/>
  <c r="M8" i="27"/>
  <c r="M6" i="27"/>
  <c r="M10" i="27"/>
  <c r="M12" i="27"/>
  <c r="M15" i="27"/>
  <c r="M17" i="27"/>
  <c r="M19" i="27"/>
  <c r="M21" i="27"/>
  <c r="M23" i="27"/>
  <c r="M25" i="27"/>
  <c r="M27" i="27"/>
  <c r="M5" i="27"/>
  <c r="M13" i="27"/>
  <c r="M9" i="27"/>
  <c r="M11" i="27"/>
  <c r="M7" i="27"/>
  <c r="M16" i="27"/>
  <c r="M18" i="27"/>
  <c r="M20" i="27"/>
  <c r="M22" i="27"/>
  <c r="M24" i="27"/>
  <c r="M26" i="27"/>
  <c r="M28" i="27"/>
  <c r="M26" i="13"/>
  <c r="M28" i="13"/>
  <c r="M8" i="1"/>
  <c r="M25" i="13"/>
  <c r="M27" i="13"/>
  <c r="M7" i="1"/>
  <c r="M14" i="1"/>
  <c r="M5" i="1"/>
  <c r="M11" i="1"/>
  <c r="M10" i="1"/>
  <c r="M16" i="1"/>
  <c r="M5" i="10"/>
  <c r="M10" i="10"/>
  <c r="M8" i="10"/>
  <c r="M12" i="10"/>
  <c r="M14" i="10"/>
  <c r="M16" i="10"/>
  <c r="M18" i="10"/>
  <c r="M20" i="10"/>
  <c r="M22" i="10"/>
  <c r="M24" i="10"/>
  <c r="M26" i="10"/>
  <c r="M28" i="10"/>
  <c r="M9" i="12"/>
  <c r="M15" i="12"/>
  <c r="M16" i="12"/>
  <c r="M14" i="12"/>
  <c r="M12" i="12"/>
  <c r="M6" i="12"/>
  <c r="M18" i="12"/>
  <c r="M20" i="12"/>
  <c r="M22" i="12"/>
  <c r="M24" i="12"/>
  <c r="M26" i="12"/>
  <c r="M28" i="12"/>
  <c r="M9" i="13"/>
  <c r="M8" i="13"/>
  <c r="M10" i="13"/>
  <c r="M15" i="13"/>
  <c r="M11" i="13"/>
  <c r="M6" i="13"/>
  <c r="M18" i="13"/>
  <c r="M20" i="13"/>
  <c r="M22" i="13"/>
  <c r="M24" i="13"/>
  <c r="M15" i="1"/>
  <c r="M13" i="1"/>
  <c r="M6" i="1"/>
  <c r="M9" i="1"/>
  <c r="M12" i="1"/>
  <c r="M9" i="10"/>
  <c r="M7" i="10"/>
  <c r="M6" i="10"/>
  <c r="M11" i="10"/>
  <c r="M13" i="10"/>
  <c r="M15" i="10"/>
  <c r="M17" i="10"/>
  <c r="M19" i="10"/>
  <c r="M21" i="10"/>
  <c r="M23" i="10"/>
  <c r="M25" i="10"/>
  <c r="M27" i="10"/>
  <c r="M7" i="12"/>
  <c r="M5" i="12"/>
  <c r="M8" i="12"/>
  <c r="M13" i="12"/>
  <c r="M11" i="12"/>
  <c r="M10" i="12"/>
  <c r="M17" i="12"/>
  <c r="M19" i="12"/>
  <c r="M21" i="12"/>
  <c r="M23" i="12"/>
  <c r="M25" i="12"/>
  <c r="M27" i="12"/>
  <c r="M7" i="13"/>
  <c r="M13" i="13"/>
  <c r="M5" i="13"/>
  <c r="M12" i="13"/>
  <c r="M14" i="13"/>
  <c r="M17" i="13"/>
  <c r="M19" i="13"/>
  <c r="M21" i="13"/>
  <c r="M23" i="13"/>
  <c r="M6" i="23"/>
  <c r="M8" i="23"/>
  <c r="M10" i="23"/>
  <c r="M12" i="23"/>
  <c r="M14" i="23"/>
  <c r="M16" i="23"/>
  <c r="M18" i="23"/>
  <c r="M20" i="23"/>
  <c r="M22" i="23"/>
  <c r="M24" i="23"/>
  <c r="M26" i="23"/>
  <c r="M28" i="23"/>
  <c r="M5" i="23"/>
  <c r="M7" i="23"/>
  <c r="M9" i="23"/>
  <c r="M11" i="23"/>
  <c r="M13" i="23"/>
  <c r="M15" i="23"/>
  <c r="M17" i="23"/>
  <c r="M19" i="23"/>
  <c r="M21" i="23"/>
  <c r="M23" i="23"/>
  <c r="M25" i="23"/>
  <c r="M27" i="23"/>
</calcChain>
</file>

<file path=xl/sharedStrings.xml><?xml version="1.0" encoding="utf-8"?>
<sst xmlns="http://schemas.openxmlformats.org/spreadsheetml/2006/main" count="2316" uniqueCount="311">
  <si>
    <t>Name</t>
  </si>
  <si>
    <t>Total Points</t>
  </si>
  <si>
    <t>Place</t>
  </si>
  <si>
    <t>Points</t>
  </si>
  <si>
    <t>Bike No</t>
  </si>
  <si>
    <t xml:space="preserve">50cc 4-U9 Years Demonstration </t>
  </si>
  <si>
    <t>50cc 7-U9 Years Auto</t>
  </si>
  <si>
    <t>DNF</t>
  </si>
  <si>
    <t>DNS</t>
  </si>
  <si>
    <t>DNQ</t>
  </si>
  <si>
    <t>Rd 1</t>
  </si>
  <si>
    <t>Rd 2</t>
  </si>
  <si>
    <t>Rd 3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</si>
  <si>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</si>
  <si>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</si>
  <si>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</si>
  <si>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</si>
  <si>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</si>
  <si>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</si>
  <si>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</si>
  <si>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</si>
  <si>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</si>
  <si>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</si>
  <si>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</si>
  <si>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</si>
  <si>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</si>
  <si>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</si>
  <si>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</si>
  <si>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</si>
  <si>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</si>
  <si>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Rd 4</t>
  </si>
  <si>
    <t>Rd 5</t>
  </si>
  <si>
    <t>65cc 7-U9Yrs</t>
  </si>
  <si>
    <t>Repechage Place</t>
  </si>
  <si>
    <t>FINAL</t>
  </si>
  <si>
    <t>65cc 7-U9Yrs - Repechage</t>
  </si>
  <si>
    <t>65cc 7-U9Yrs - FINAL</t>
  </si>
  <si>
    <t>Position 11 to 22</t>
  </si>
  <si>
    <t>Position 1 to 10</t>
  </si>
  <si>
    <t>18th</t>
  </si>
  <si>
    <t>19th</t>
  </si>
  <si>
    <t>20th</t>
  </si>
  <si>
    <t>21st</t>
  </si>
  <si>
    <t>22nd</t>
  </si>
  <si>
    <t>Lookup</t>
  </si>
  <si>
    <t>65cc 9-U13Yrs</t>
  </si>
  <si>
    <t>FINAL PLACE</t>
  </si>
  <si>
    <t>REPECHAGE</t>
  </si>
  <si>
    <t>R1</t>
  </si>
  <si>
    <t>R2</t>
  </si>
  <si>
    <t>Jack Chapman</t>
  </si>
  <si>
    <t>Sharlie Jordan</t>
  </si>
  <si>
    <t>Lilah Booth</t>
  </si>
  <si>
    <t>Ethan Fuller</t>
  </si>
  <si>
    <t>Jessica Bisley</t>
  </si>
  <si>
    <t>Ethan Borthwick</t>
  </si>
  <si>
    <t>Emma Rose Miller</t>
  </si>
  <si>
    <t>Harrison O'Bree</t>
  </si>
  <si>
    <t>Ruby James</t>
  </si>
  <si>
    <t>Jack Fritsch</t>
  </si>
  <si>
    <t>David James</t>
  </si>
  <si>
    <t>Levi Kearns</t>
  </si>
  <si>
    <t>Cody Wilby</t>
  </si>
  <si>
    <t>Jack Bullen</t>
  </si>
  <si>
    <t>Jamin Hetherington</t>
  </si>
  <si>
    <t>Jayden Holder</t>
  </si>
  <si>
    <t>Kayleb Treveton</t>
  </si>
  <si>
    <t>Will Bisley</t>
  </si>
  <si>
    <t>Cameron Dunker</t>
  </si>
  <si>
    <t>Rohan Burns</t>
  </si>
  <si>
    <t>01</t>
  </si>
  <si>
    <t>07</t>
  </si>
  <si>
    <t>Cory Schmidt</t>
  </si>
  <si>
    <t>Bryce Thompson</t>
  </si>
  <si>
    <t>Matthew Loveday</t>
  </si>
  <si>
    <t>Support Class - Trails 7-U13 Years</t>
  </si>
  <si>
    <t>2014 NSW Junior Dirt Track Championships - Permit No 2/14/51038</t>
  </si>
  <si>
    <t>Jack Hyde</t>
  </si>
  <si>
    <t>Kye Andrews</t>
  </si>
  <si>
    <t>Isaac Hawes</t>
  </si>
  <si>
    <t>Jack Griffin</t>
  </si>
  <si>
    <t>Billy Vaneerde</t>
  </si>
  <si>
    <t>Jack Mahaffy</t>
  </si>
  <si>
    <t>Ned Faulkhead</t>
  </si>
  <si>
    <t>Tom Edwards</t>
  </si>
  <si>
    <t xml:space="preserve">85cc 2 Stroke &amp; 150cc 4 Stroke Big Wheel 11-U13 Years </t>
  </si>
  <si>
    <t>100cc to 150cc 2 Stroke &amp; 200cc to 250cc 4 Stroke 13-U16 Years</t>
  </si>
  <si>
    <t>Rd 1 Heat 1</t>
  </si>
  <si>
    <t>Rd 1 Heat 2</t>
  </si>
  <si>
    <t>Rd 2 Heat 3</t>
  </si>
  <si>
    <t>Rd 2 Heat 4</t>
  </si>
  <si>
    <t>Rd 3 Heat 5</t>
  </si>
  <si>
    <t>Rd 3 Heat 6</t>
  </si>
  <si>
    <t>150 2 St/250 4 St 13-U16 Yrs</t>
  </si>
  <si>
    <t>Rep1st</t>
  </si>
  <si>
    <t>Rep2nd</t>
  </si>
  <si>
    <t>Harry Scott</t>
  </si>
  <si>
    <t>Aubrey Faull</t>
  </si>
  <si>
    <t>Jarred Brook</t>
  </si>
  <si>
    <t>Jake Davison</t>
  </si>
  <si>
    <t>Jai Horan</t>
  </si>
  <si>
    <t>Nathan Boland</t>
  </si>
  <si>
    <t>Sam Davies</t>
  </si>
  <si>
    <t>James Chapman</t>
  </si>
  <si>
    <t>Ben Miller</t>
  </si>
  <si>
    <t>Hamish Sandow</t>
  </si>
  <si>
    <t>Jake Whittaker</t>
  </si>
  <si>
    <t>Brock Casey</t>
  </si>
  <si>
    <t>Lachlan Russell</t>
  </si>
  <si>
    <t>Jack Dawes</t>
  </si>
  <si>
    <t>Tom Herrick</t>
  </si>
  <si>
    <t>Bailey Walker</t>
  </si>
  <si>
    <t>Ryan New</t>
  </si>
  <si>
    <t>Brad Underwood</t>
  </si>
  <si>
    <t>Mitchell James</t>
  </si>
  <si>
    <t>Shaman Barr</t>
  </si>
  <si>
    <t>Dylan Jones</t>
  </si>
  <si>
    <t>Kye Thomson</t>
  </si>
  <si>
    <t>Kruze Brady</t>
  </si>
  <si>
    <t>Thomas Donnelly</t>
  </si>
  <si>
    <t>Nash Dorratt-Mavin</t>
  </si>
  <si>
    <t>Justin Chapman</t>
  </si>
  <si>
    <t>Callan Butcher</t>
  </si>
  <si>
    <t>Oscar Smith</t>
  </si>
  <si>
    <t>Max Stauffer</t>
  </si>
  <si>
    <t>Ryan Smith</t>
  </si>
  <si>
    <t>Willis Lawman</t>
  </si>
  <si>
    <t>Jarred Loveday</t>
  </si>
  <si>
    <t>Hayden Moore</t>
  </si>
  <si>
    <t>Mitchell Bisley</t>
  </si>
  <si>
    <t>Luke Bush</t>
  </si>
  <si>
    <t>Zane Faull</t>
  </si>
  <si>
    <t>Rusty Johnston</t>
  </si>
  <si>
    <t>John Lytras</t>
  </si>
  <si>
    <t>Hayden Lennon</t>
  </si>
  <si>
    <t>Rd 2 Heat 5</t>
  </si>
  <si>
    <t>Bradley Loveday</t>
  </si>
  <si>
    <t>Jordon Ussher</t>
  </si>
  <si>
    <t>Blake Hingerty</t>
  </si>
  <si>
    <t xml:space="preserve">85cc 2 Stroke &amp; 150cc 4 Stroke Big Wheel 13-U16 Years </t>
  </si>
  <si>
    <t>Luke Dietrich</t>
  </si>
  <si>
    <t>10 </t>
  </si>
  <si>
    <t>Cooper Williams</t>
  </si>
  <si>
    <t>Presley Parker</t>
  </si>
  <si>
    <t>James Southwell</t>
  </si>
  <si>
    <t>Ben Baker</t>
  </si>
  <si>
    <t>Kurtis Wilby</t>
  </si>
  <si>
    <t>Mackenzie Booth</t>
  </si>
  <si>
    <t>Billy Pearson</t>
  </si>
  <si>
    <t>Zak Pettendy</t>
  </si>
  <si>
    <t>Rory Hutchinson</t>
  </si>
  <si>
    <t>Max Gibbons</t>
  </si>
  <si>
    <t>Ethan Harris</t>
  </si>
  <si>
    <t>Thomas Doyle</t>
  </si>
  <si>
    <t>Jack Joel</t>
  </si>
  <si>
    <t>Jet Wynands</t>
  </si>
  <si>
    <t>Senna Agius</t>
  </si>
  <si>
    <t>Arryn Jarvis</t>
  </si>
  <si>
    <t>Brandon Burns</t>
  </si>
  <si>
    <t>Support Class - Trails 9-U16 Yrs</t>
  </si>
  <si>
    <t>Blade Smith</t>
  </si>
  <si>
    <t>Emily Schmidt</t>
  </si>
  <si>
    <t>Keely Pearson</t>
  </si>
  <si>
    <t>100cc 2 Stroke to 150cc 2 Stroke 13-U16 Years</t>
  </si>
  <si>
    <t>85cc 2 Stroke &amp; 150cc 4 Stroke Standard Wheel 11-U13 Years</t>
  </si>
  <si>
    <t>85cc 2 St &amp; 150cc 4 St Standard Wheel 11-U13 Yrs</t>
  </si>
  <si>
    <t>Angus Hutchinson</t>
  </si>
  <si>
    <t>Blake Wilby</t>
  </si>
  <si>
    <t>Jarod Franks</t>
  </si>
  <si>
    <t>Derek Hingerty</t>
  </si>
  <si>
    <t>85cc 2St/150cc Standard Wheel 4St 9-U11Yrs</t>
  </si>
  <si>
    <t>85cc 2St/150cc 4St Stand 9-U11Yrs</t>
  </si>
  <si>
    <t>Callan Russell</t>
  </si>
  <si>
    <t>Lochlen Trappel-Macgregor</t>
  </si>
  <si>
    <t>Alex Kenworthy-Jones</t>
  </si>
  <si>
    <t>Thomas Bullen</t>
  </si>
  <si>
    <t>Talon Cardinale</t>
  </si>
  <si>
    <t>Dylan Smith</t>
  </si>
  <si>
    <t>Lincoln Von Mengersen</t>
  </si>
  <si>
    <t>Nate Simpson</t>
  </si>
  <si>
    <t>Lleyton Moore</t>
  </si>
  <si>
    <t>Cody Lewis</t>
  </si>
  <si>
    <t>Noah Cardinale</t>
  </si>
  <si>
    <t>Cameron Burns</t>
  </si>
  <si>
    <t>200cc to 250cc 4 Stroke 13-U16 Years</t>
  </si>
  <si>
    <t>85cc 4 St Mod 7-U10 Yrs</t>
  </si>
  <si>
    <t>85cc 4 St Mod 10-U14 Yrs</t>
  </si>
  <si>
    <t>Dekotah Wynands</t>
  </si>
  <si>
    <t>Dane Griffin</t>
  </si>
  <si>
    <t>DISQ</t>
  </si>
  <si>
    <t>Macleay District Motor Cycle Club - 5/6 July 2014</t>
  </si>
  <si>
    <t>Jack Weston</t>
  </si>
  <si>
    <t>65cc 7-U10 Yrs</t>
  </si>
  <si>
    <t>ATV Open</t>
  </si>
  <si>
    <t>Robert Booth</t>
  </si>
  <si>
    <t>Martin Whyte</t>
  </si>
  <si>
    <t>Robert Godwin</t>
  </si>
  <si>
    <t>Jeff McKee</t>
  </si>
  <si>
    <t>Stephen Whyte</t>
  </si>
  <si>
    <t>Paul Read</t>
  </si>
  <si>
    <t>Position 1 to 4</t>
  </si>
  <si>
    <t>Position 5 to 10</t>
  </si>
  <si>
    <t>D</t>
  </si>
  <si>
    <t>Gate Pick</t>
  </si>
  <si>
    <t>Results</t>
  </si>
  <si>
    <t>2016 Akubra Classic - Permit No 2/16/O/20390</t>
  </si>
  <si>
    <t>P</t>
  </si>
  <si>
    <t>Thoren Openshaw</t>
  </si>
  <si>
    <t>NO REPECHAGE</t>
  </si>
  <si>
    <t xml:space="preserve"> NO REPECHAGE</t>
  </si>
  <si>
    <t>Gate</t>
  </si>
  <si>
    <t>Demo</t>
  </si>
  <si>
    <t>2017 Akubra Classic - Permit No 2/17/O/21164, 24-25 June 2017</t>
  </si>
  <si>
    <t>Rheagan Jaeger</t>
  </si>
  <si>
    <t>Blake Fairey</t>
  </si>
  <si>
    <t>Jaylen Lawford</t>
  </si>
  <si>
    <t>Keiron Horne</t>
  </si>
  <si>
    <t>Jake Straney</t>
  </si>
  <si>
    <t>Levi Sutherland</t>
  </si>
  <si>
    <t>C45</t>
  </si>
  <si>
    <t>Cohen McCosker</t>
  </si>
  <si>
    <t>Will Ryan</t>
  </si>
  <si>
    <t>Skyann Davis</t>
  </si>
  <si>
    <t>Jake Kesby</t>
  </si>
  <si>
    <t>Thomas Cameron</t>
  </si>
  <si>
    <t>Ewan Schmidt</t>
  </si>
  <si>
    <t>Preston Craft</t>
  </si>
  <si>
    <t>Zac Brady</t>
  </si>
  <si>
    <t>Taylen Howard</t>
  </si>
  <si>
    <t>Lawson Seam</t>
  </si>
  <si>
    <t>Harvey Nicholson</t>
  </si>
  <si>
    <t>Oscar Middlebrook</t>
  </si>
  <si>
    <t>Jed Louis</t>
  </si>
  <si>
    <t>Jedd Gill</t>
  </si>
  <si>
    <t>B22</t>
  </si>
  <si>
    <t>Bailey Carpenter</t>
  </si>
  <si>
    <t>N8</t>
  </si>
  <si>
    <t>Nate Jaeger</t>
  </si>
  <si>
    <t>Tai McNamara</t>
  </si>
  <si>
    <t>Blake Nicholson</t>
  </si>
  <si>
    <t>Tahj Lawford</t>
  </si>
  <si>
    <t>Makiah Howard</t>
  </si>
  <si>
    <t>Rd 6</t>
  </si>
  <si>
    <t>2023 NSW Junior Track Championships - Permit No TK-23-O-03529, 27 May 2023</t>
  </si>
  <si>
    <t>Charlie Nichols</t>
  </si>
  <si>
    <t>Aiden Dippelsmann</t>
  </si>
  <si>
    <t>Jed King</t>
  </si>
  <si>
    <t>Bentley Williams</t>
  </si>
  <si>
    <t>O23</t>
  </si>
  <si>
    <t>125cc - 250cc 13-U16 Yrs - Support</t>
  </si>
  <si>
    <t>Daniel Benson</t>
  </si>
  <si>
    <t>Jaiden Trembath</t>
  </si>
  <si>
    <t>Lleyton Roughley</t>
  </si>
  <si>
    <t>Flynn Beard</t>
  </si>
  <si>
    <t>Quade Pringle</t>
  </si>
  <si>
    <t xml:space="preserve">Jhai-Lyric Walker </t>
  </si>
  <si>
    <t>Zailyn Guest</t>
  </si>
  <si>
    <t>Flynn Jolliffe</t>
  </si>
  <si>
    <t>Bodie Ley</t>
  </si>
  <si>
    <t>Braxsen Anderson</t>
  </si>
  <si>
    <t>Jack Levett</t>
  </si>
  <si>
    <t>George Holmkvist</t>
  </si>
  <si>
    <t>Daniel Walsh-Cloake</t>
  </si>
  <si>
    <t>W15</t>
  </si>
  <si>
    <t>Mason Wild</t>
  </si>
  <si>
    <t>85cc 2st &amp; 150cc 4st 12-U16 Yrs - Championship Class</t>
  </si>
  <si>
    <t>Ewan Schimdt</t>
  </si>
  <si>
    <t>Amelia Kotze</t>
  </si>
  <si>
    <t xml:space="preserve">N8 </t>
  </si>
  <si>
    <t>Hudson McConnell</t>
  </si>
  <si>
    <t>Slater Beard</t>
  </si>
  <si>
    <t>Logan Ley</t>
  </si>
  <si>
    <t>Jax Pringle</t>
  </si>
  <si>
    <t>Caiden Guest</t>
  </si>
  <si>
    <t>Reed Wild</t>
  </si>
  <si>
    <t>Rd 2 Heat 1</t>
  </si>
  <si>
    <t>Rd 2 Heat 2</t>
  </si>
  <si>
    <t>Rd 3 Heat 1</t>
  </si>
  <si>
    <t>Rd 3 Heat 2</t>
  </si>
  <si>
    <t>Rd 4 Heat 1</t>
  </si>
  <si>
    <t>Rd 4 Heat 2</t>
  </si>
  <si>
    <t>Zeke Pereira</t>
  </si>
  <si>
    <t>James Perrett</t>
  </si>
  <si>
    <t>Byron Jolliffe</t>
  </si>
  <si>
    <t>C12</t>
  </si>
  <si>
    <t>Calais Riley</t>
  </si>
  <si>
    <t>50cc 4-U9 Years Demonstration - Support</t>
  </si>
  <si>
    <t>65cc 9-U13 Yrs - Championship Class</t>
  </si>
  <si>
    <t>85cc 2st &amp; 150cc 4st 12-U16 Yrs Girls - Support</t>
  </si>
  <si>
    <t>85cc 4st Modified 7-U12Yrs - Championship Class</t>
  </si>
  <si>
    <t>200-250 13-U16 Yrs GIRLS - Support Class</t>
  </si>
  <si>
    <t>65cc 7-U9 Years - Championship Class</t>
  </si>
  <si>
    <t>Koby Willis</t>
  </si>
  <si>
    <t xml:space="preserve">Zailyn Guest </t>
  </si>
  <si>
    <t>Jack Jolliffe</t>
  </si>
  <si>
    <t>B13</t>
  </si>
  <si>
    <t>Braxton Riley</t>
  </si>
  <si>
    <t>Jnr Trail 80-125cc 8-U12 Years - Support</t>
  </si>
  <si>
    <t>200-250cc 13-U16 Years - Championship Class</t>
  </si>
  <si>
    <t>ATV</t>
  </si>
  <si>
    <t>50cc Div 2 7-U9 Yrs - Championship Class</t>
  </si>
  <si>
    <t>Junior 19/19 150cc-250cc 13-U16 Yrs - Support</t>
  </si>
  <si>
    <t>85cc 2st &amp; 150cc 4st 9-U13 Yrs - Championship Class</t>
  </si>
  <si>
    <t>50cc Div 2 7-U9 Yrs - Repechage</t>
  </si>
  <si>
    <t>50cc Div 2 7-U9 Yrs - FINAL</t>
  </si>
  <si>
    <t>65cc 7-U9 Years - Repechage</t>
  </si>
  <si>
    <t>65cc 7-U9 Years  - FINAL</t>
  </si>
  <si>
    <t>17B</t>
  </si>
  <si>
    <t>17J</t>
  </si>
  <si>
    <t>789/B22</t>
  </si>
  <si>
    <t>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</si>
</sst>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000"/>
  </numFmts>
  <fonts count="46" x14ac:knownFonts="1"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8.5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sz val="12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sz val="8"/>
      <color indexed="8"/>
      <name val="Calibri"/>
      <family val="2"/>
      <scheme val="minor"/>
    </font>
    <font>
      <sz val="1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sz val="8.5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8"/>
      <name val="Wingdings"/>
      <charset val="2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b/>
      <sz val="9"/>
      <name val="Calibri"/>
      <family val="2"/>
    </font>
    <font>
      <b/>
      <sz val="10"/>
      <name val="Wingdings 2"/>
      <family val="1"/>
      <charset val="2"/>
    </font>
    <font>
      <b/>
      <sz val="8"/>
      <name val="Wingdings 2"/>
      <family val="1"/>
      <charset val="2"/>
    </font>
    <font>
      <sz val="7.5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/>
  </cellStyleXfs>
  <cellXfs count="272">
    <xf numFmtId="0" fontId="0" fillId="0" borderId="0" xfId="0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164" fontId="7" fillId="0" borderId="3" xfId="1" applyNumberFormat="1" applyFont="1" applyBorder="1"/>
    <xf numFmtId="164" fontId="7" fillId="0" borderId="3" xfId="1" applyNumberFormat="1" applyFont="1" applyBorder="1" applyAlignment="1">
      <alignment horizontal="center"/>
    </xf>
    <xf numFmtId="0" fontId="6" fillId="3" borderId="3" xfId="0" applyFont="1" applyFill="1" applyBorder="1"/>
    <xf numFmtId="0" fontId="6" fillId="0" borderId="3" xfId="1" applyFont="1" applyBorder="1" applyAlignment="1">
      <alignment horizontal="center"/>
    </xf>
    <xf numFmtId="0" fontId="6" fillId="3" borderId="6" xfId="0" applyFont="1" applyFill="1" applyBorder="1"/>
    <xf numFmtId="0" fontId="6" fillId="0" borderId="6" xfId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0" borderId="0" xfId="3" applyNumberFormat="1" applyFont="1" applyFill="1" applyBorder="1" applyAlignment="1" applyProtection="1"/>
    <xf numFmtId="0" fontId="6" fillId="0" borderId="0" xfId="0" applyFont="1"/>
    <xf numFmtId="0" fontId="9" fillId="0" borderId="0" xfId="3" applyNumberFormat="1" applyFont="1" applyFill="1" applyBorder="1" applyAlignment="1" applyProtection="1">
      <alignment horizontal="center"/>
    </xf>
    <xf numFmtId="0" fontId="10" fillId="0" borderId="0" xfId="3" applyNumberFormat="1" applyFont="1" applyFill="1" applyBorder="1" applyAlignment="1" applyProtection="1"/>
    <xf numFmtId="0" fontId="5" fillId="0" borderId="0" xfId="3" applyNumberFormat="1" applyFont="1" applyFill="1" applyBorder="1" applyAlignment="1" applyProtection="1">
      <alignment horizontal="center"/>
    </xf>
    <xf numFmtId="0" fontId="8" fillId="0" borderId="0" xfId="3" applyNumberFormat="1" applyFont="1" applyFill="1" applyBorder="1" applyAlignment="1" applyProtection="1">
      <alignment horizontal="center"/>
    </xf>
    <xf numFmtId="0" fontId="5" fillId="0" borderId="0" xfId="3" applyNumberFormat="1" applyFont="1" applyFill="1" applyBorder="1" applyAlignment="1" applyProtection="1"/>
    <xf numFmtId="0" fontId="11" fillId="0" borderId="0" xfId="3" applyNumberFormat="1" applyFont="1" applyFill="1" applyBorder="1" applyAlignment="1" applyProtection="1">
      <alignment horizontal="left"/>
    </xf>
    <xf numFmtId="0" fontId="5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3" applyNumberFormat="1" applyFont="1" applyFill="1" applyBorder="1" applyAlignment="1" applyProtection="1">
      <alignment vertical="center" wrapText="1"/>
      <protection locked="0"/>
    </xf>
    <xf numFmtId="0" fontId="8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NumberFormat="1" applyFont="1" applyFill="1" applyBorder="1" applyAlignment="1" applyProtection="1">
      <alignment vertical="center" wrapText="1"/>
    </xf>
    <xf numFmtId="164" fontId="6" fillId="0" borderId="0" xfId="1" applyNumberFormat="1" applyFont="1" applyAlignment="1">
      <alignment horizontal="center"/>
    </xf>
    <xf numFmtId="164" fontId="14" fillId="0" borderId="0" xfId="1" applyNumberFormat="1" applyFont="1"/>
    <xf numFmtId="164" fontId="7" fillId="0" borderId="0" xfId="1" applyNumberFormat="1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164" fontId="7" fillId="0" borderId="0" xfId="1" applyNumberFormat="1" applyFont="1"/>
    <xf numFmtId="0" fontId="14" fillId="0" borderId="0" xfId="0" applyFont="1"/>
    <xf numFmtId="0" fontId="8" fillId="2" borderId="1" xfId="2" applyNumberFormat="1" applyFont="1" applyFill="1" applyBorder="1" applyAlignment="1" applyProtection="1">
      <alignment horizontal="center"/>
      <protection locked="0" hidden="1"/>
    </xf>
    <xf numFmtId="0" fontId="8" fillId="2" borderId="1" xfId="2" applyNumberFormat="1" applyFont="1" applyFill="1" applyBorder="1" applyAlignment="1" applyProtection="1">
      <alignment vertical="center"/>
      <protection locked="0" hidden="1"/>
    </xf>
    <xf numFmtId="0" fontId="6" fillId="0" borderId="0" xfId="1" applyFont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0" fontId="5" fillId="0" borderId="0" xfId="2" applyNumberFormat="1" applyFont="1" applyFill="1" applyBorder="1" applyAlignment="1" applyProtection="1">
      <alignment horizontal="center"/>
      <protection locked="0"/>
    </xf>
    <xf numFmtId="0" fontId="8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1" applyFont="1" applyAlignment="1">
      <alignment horizontal="center"/>
    </xf>
    <xf numFmtId="0" fontId="7" fillId="0" borderId="0" xfId="1" applyFont="1"/>
    <xf numFmtId="0" fontId="15" fillId="0" borderId="0" xfId="3" applyNumberFormat="1" applyFont="1" applyFill="1" applyBorder="1" applyAlignment="1" applyProtection="1"/>
    <xf numFmtId="0" fontId="16" fillId="0" borderId="0" xfId="0" applyFont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8" fillId="0" borderId="0" xfId="3" applyNumberFormat="1" applyFont="1" applyFill="1" applyBorder="1" applyAlignment="1" applyProtection="1"/>
    <xf numFmtId="0" fontId="5" fillId="0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>
      <alignment horizontal="left"/>
    </xf>
    <xf numFmtId="0" fontId="5" fillId="0" borderId="2" xfId="3" applyFont="1" applyFill="1" applyBorder="1" applyAlignment="1" applyProtection="1">
      <alignment horizontal="center" vertical="center" wrapText="1"/>
      <protection locked="0"/>
    </xf>
    <xf numFmtId="0" fontId="12" fillId="0" borderId="4" xfId="3" applyFont="1" applyFill="1" applyBorder="1" applyAlignment="1" applyProtection="1">
      <alignment horizontal="center" vertical="center" wrapText="1"/>
      <protection locked="0"/>
    </xf>
    <xf numFmtId="0" fontId="13" fillId="0" borderId="4" xfId="3" applyFont="1" applyFill="1" applyBorder="1" applyAlignment="1" applyProtection="1">
      <alignment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3" borderId="6" xfId="3" applyFont="1" applyFill="1" applyBorder="1" applyAlignment="1" applyProtection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3" borderId="3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 vertical="center" wrapText="1"/>
      <protection locked="0"/>
    </xf>
    <xf numFmtId="0" fontId="5" fillId="3" borderId="0" xfId="3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/>
    <xf numFmtId="49" fontId="20" fillId="0" borderId="3" xfId="3" applyNumberFormat="1" applyFont="1" applyFill="1" applyBorder="1" applyAlignment="1" applyProtection="1">
      <alignment horizontal="center"/>
    </xf>
    <xf numFmtId="0" fontId="21" fillId="0" borderId="3" xfId="0" applyFont="1" applyBorder="1"/>
    <xf numFmtId="0" fontId="20" fillId="0" borderId="3" xfId="3" applyNumberFormat="1" applyFont="1" applyFill="1" applyBorder="1" applyAlignment="1" applyProtection="1">
      <alignment horizontal="center"/>
    </xf>
    <xf numFmtId="0" fontId="21" fillId="3" borderId="3" xfId="0" applyFont="1" applyFill="1" applyBorder="1" applyAlignment="1">
      <alignment horizontal="center"/>
    </xf>
    <xf numFmtId="0" fontId="21" fillId="3" borderId="3" xfId="0" applyFont="1" applyFill="1" applyBorder="1"/>
    <xf numFmtId="0" fontId="21" fillId="3" borderId="6" xfId="0" applyFont="1" applyFill="1" applyBorder="1"/>
    <xf numFmtId="0" fontId="22" fillId="0" borderId="0" xfId="0" applyFont="1"/>
    <xf numFmtId="0" fontId="13" fillId="0" borderId="7" xfId="3" applyFont="1" applyFill="1" applyBorder="1" applyAlignment="1" applyProtection="1">
      <alignment vertical="center" wrapText="1"/>
      <protection locked="0"/>
    </xf>
    <xf numFmtId="0" fontId="23" fillId="0" borderId="3" xfId="3" applyFont="1" applyFill="1" applyBorder="1" applyAlignment="1" applyProtection="1">
      <alignment vertical="center" wrapText="1"/>
      <protection locked="0"/>
    </xf>
    <xf numFmtId="0" fontId="24" fillId="0" borderId="0" xfId="0" applyFont="1" applyAlignment="1">
      <alignment horizontal="center"/>
    </xf>
    <xf numFmtId="0" fontId="25" fillId="0" borderId="3" xfId="0" applyFont="1" applyBorder="1" applyAlignment="1" applyProtection="1">
      <alignment vertical="center" wrapText="1"/>
      <protection locked="0"/>
    </xf>
    <xf numFmtId="0" fontId="26" fillId="0" borderId="8" xfId="0" applyFont="1" applyBorder="1" applyAlignment="1" applyProtection="1">
      <alignment vertical="center" wrapText="1"/>
      <protection locked="0"/>
    </xf>
    <xf numFmtId="0" fontId="27" fillId="0" borderId="9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vertical="center" wrapText="1"/>
      <protection locked="0"/>
    </xf>
    <xf numFmtId="0" fontId="28" fillId="0" borderId="5" xfId="0" applyFont="1" applyBorder="1" applyAlignment="1" applyProtection="1">
      <alignment horizontal="center" vertical="center" wrapText="1"/>
      <protection locked="0"/>
    </xf>
    <xf numFmtId="0" fontId="21" fillId="3" borderId="3" xfId="0" applyFont="1" applyFill="1" applyBorder="1" applyAlignment="1">
      <alignment horizontal="center" vertical="center"/>
    </xf>
    <xf numFmtId="164" fontId="6" fillId="0" borderId="3" xfId="1" applyNumberFormat="1" applyFont="1" applyBorder="1"/>
    <xf numFmtId="0" fontId="6" fillId="4" borderId="3" xfId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/>
    </xf>
    <xf numFmtId="0" fontId="5" fillId="0" borderId="0" xfId="3" applyFont="1" applyFill="1" applyBorder="1" applyAlignment="1" applyProtection="1"/>
    <xf numFmtId="0" fontId="21" fillId="3" borderId="6" xfId="0" applyFont="1" applyFill="1" applyBorder="1" applyAlignment="1">
      <alignment horizontal="center"/>
    </xf>
    <xf numFmtId="0" fontId="20" fillId="3" borderId="3" xfId="3" applyNumberFormat="1" applyFont="1" applyFill="1" applyBorder="1" applyAlignment="1" applyProtection="1">
      <alignment horizontal="center"/>
    </xf>
    <xf numFmtId="0" fontId="6" fillId="3" borderId="3" xfId="0" applyFont="1" applyFill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8" fillId="0" borderId="5" xfId="3" applyNumberFormat="1" applyFont="1" applyFill="1" applyBorder="1" applyAlignment="1" applyProtection="1">
      <alignment horizontal="center" vertical="center" wrapText="1"/>
      <protection locked="0"/>
    </xf>
    <xf numFmtId="1" fontId="7" fillId="0" borderId="3" xfId="1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0" fillId="3" borderId="3" xfId="3" applyFont="1" applyFill="1" applyBorder="1" applyAlignment="1" applyProtection="1">
      <alignment horizontal="center"/>
    </xf>
    <xf numFmtId="1" fontId="5" fillId="0" borderId="0" xfId="3" applyNumberFormat="1" applyFont="1" applyFill="1" applyBorder="1" applyAlignment="1" applyProtection="1">
      <alignment horizontal="center"/>
    </xf>
    <xf numFmtId="1" fontId="6" fillId="0" borderId="0" xfId="0" applyNumberFormat="1" applyFont="1"/>
    <xf numFmtId="1" fontId="7" fillId="0" borderId="0" xfId="1" applyNumberFormat="1" applyFont="1" applyAlignment="1">
      <alignment horizontal="center"/>
    </xf>
    <xf numFmtId="0" fontId="20" fillId="3" borderId="3" xfId="3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/>
    <xf numFmtId="0" fontId="6" fillId="0" borderId="10" xfId="1" applyFont="1" applyBorder="1" applyAlignment="1">
      <alignment horizontal="center"/>
    </xf>
    <xf numFmtId="164" fontId="7" fillId="0" borderId="10" xfId="1" applyNumberFormat="1" applyFont="1" applyBorder="1"/>
    <xf numFmtId="0" fontId="6" fillId="0" borderId="10" xfId="0" applyFont="1" applyBorder="1" applyAlignment="1">
      <alignment horizontal="center"/>
    </xf>
    <xf numFmtId="164" fontId="7" fillId="0" borderId="10" xfId="1" applyNumberFormat="1" applyFont="1" applyBorder="1" applyAlignment="1">
      <alignment horizontal="center"/>
    </xf>
    <xf numFmtId="164" fontId="6" fillId="0" borderId="0" xfId="1" applyNumberFormat="1" applyFont="1" applyAlignment="1">
      <alignment vertical="center"/>
    </xf>
    <xf numFmtId="0" fontId="21" fillId="3" borderId="0" xfId="0" applyFont="1" applyFill="1" applyAlignment="1">
      <alignment horizontal="center"/>
    </xf>
    <xf numFmtId="0" fontId="21" fillId="3" borderId="0" xfId="0" applyFont="1" applyFill="1"/>
    <xf numFmtId="164" fontId="7" fillId="3" borderId="0" xfId="1" applyNumberFormat="1" applyFont="1" applyFill="1"/>
    <xf numFmtId="0" fontId="6" fillId="3" borderId="0" xfId="1" applyFont="1" applyFill="1" applyAlignment="1">
      <alignment horizontal="center"/>
    </xf>
    <xf numFmtId="164" fontId="7" fillId="3" borderId="0" xfId="1" applyNumberFormat="1" applyFont="1" applyFill="1" applyAlignment="1">
      <alignment horizontal="center"/>
    </xf>
    <xf numFmtId="0" fontId="5" fillId="3" borderId="0" xfId="3" applyFont="1" applyFill="1" applyBorder="1" applyAlignment="1" applyProtection="1">
      <alignment horizontal="center"/>
    </xf>
    <xf numFmtId="0" fontId="21" fillId="0" borderId="0" xfId="0" applyFont="1" applyAlignment="1">
      <alignment horizontal="center"/>
    </xf>
    <xf numFmtId="0" fontId="20" fillId="3" borderId="6" xfId="3" applyFont="1" applyFill="1" applyBorder="1" applyAlignment="1" applyProtection="1">
      <alignment horizontal="center"/>
    </xf>
    <xf numFmtId="164" fontId="6" fillId="0" borderId="0" xfId="1" applyNumberFormat="1" applyFont="1"/>
    <xf numFmtId="164" fontId="6" fillId="0" borderId="10" xfId="1" applyNumberFormat="1" applyFont="1" applyBorder="1"/>
    <xf numFmtId="0" fontId="6" fillId="3" borderId="3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 vertical="center"/>
    </xf>
    <xf numFmtId="0" fontId="29" fillId="0" borderId="0" xfId="0" applyFont="1"/>
    <xf numFmtId="0" fontId="6" fillId="3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7" fillId="0" borderId="0" xfId="1" applyNumberFormat="1" applyFont="1" applyAlignment="1">
      <alignment vertical="center"/>
    </xf>
    <xf numFmtId="164" fontId="7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3" xfId="0" applyFont="1" applyBorder="1" applyAlignment="1">
      <alignment wrapText="1"/>
    </xf>
    <xf numFmtId="0" fontId="7" fillId="0" borderId="3" xfId="1" applyFont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2" fillId="0" borderId="7" xfId="3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21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vertical="center" wrapText="1"/>
    </xf>
    <xf numFmtId="0" fontId="7" fillId="0" borderId="0" xfId="1" applyFont="1" applyAlignment="1">
      <alignment horizontal="center"/>
    </xf>
    <xf numFmtId="0" fontId="24" fillId="5" borderId="3" xfId="0" applyFont="1" applyFill="1" applyBorder="1" applyAlignment="1">
      <alignment horizontal="center"/>
    </xf>
    <xf numFmtId="0" fontId="37" fillId="0" borderId="0" xfId="1" applyFont="1" applyAlignment="1">
      <alignment horizontal="center"/>
    </xf>
    <xf numFmtId="0" fontId="36" fillId="0" borderId="3" xfId="1" applyFont="1" applyBorder="1"/>
    <xf numFmtId="0" fontId="36" fillId="0" borderId="3" xfId="1" applyFont="1" applyBorder="1" applyAlignment="1">
      <alignment horizontal="center"/>
    </xf>
    <xf numFmtId="164" fontId="7" fillId="0" borderId="11" xfId="1" applyNumberFormat="1" applyFont="1" applyBorder="1" applyAlignment="1">
      <alignment horizontal="center"/>
    </xf>
    <xf numFmtId="0" fontId="38" fillId="0" borderId="9" xfId="0" applyFont="1" applyBorder="1" applyAlignment="1" applyProtection="1">
      <alignment horizontal="center" vertical="center" wrapText="1"/>
      <protection locked="0"/>
    </xf>
    <xf numFmtId="0" fontId="38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wrapText="1"/>
    </xf>
    <xf numFmtId="0" fontId="33" fillId="0" borderId="3" xfId="0" applyFont="1" applyBorder="1" applyAlignment="1">
      <alignment horizontal="center" vertical="center" wrapText="1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0" fillId="0" borderId="0" xfId="0" applyFont="1"/>
    <xf numFmtId="164" fontId="6" fillId="3" borderId="0" xfId="1" applyNumberFormat="1" applyFont="1" applyFill="1" applyAlignment="1">
      <alignment horizontal="center"/>
    </xf>
    <xf numFmtId="164" fontId="14" fillId="3" borderId="0" xfId="1" applyNumberFormat="1" applyFont="1" applyFill="1"/>
    <xf numFmtId="0" fontId="8" fillId="3" borderId="0" xfId="3" applyFont="1" applyFill="1" applyBorder="1" applyAlignment="1" applyProtection="1">
      <alignment horizontal="center"/>
    </xf>
    <xf numFmtId="0" fontId="11" fillId="3" borderId="0" xfId="3" applyFont="1" applyFill="1" applyBorder="1" applyAlignment="1" applyProtection="1">
      <alignment horizontal="left"/>
    </xf>
    <xf numFmtId="0" fontId="15" fillId="3" borderId="0" xfId="3" applyNumberFormat="1" applyFont="1" applyFill="1" applyBorder="1" applyAlignment="1" applyProtection="1"/>
    <xf numFmtId="0" fontId="8" fillId="3" borderId="0" xfId="3" applyNumberFormat="1" applyFont="1" applyFill="1" applyBorder="1" applyAlignment="1" applyProtection="1"/>
    <xf numFmtId="0" fontId="5" fillId="3" borderId="0" xfId="3" applyNumberFormat="1" applyFont="1" applyFill="1" applyBorder="1" applyAlignment="1" applyProtection="1">
      <alignment horizontal="center"/>
    </xf>
    <xf numFmtId="0" fontId="10" fillId="3" borderId="0" xfId="3" applyNumberFormat="1" applyFont="1" applyFill="1" applyBorder="1" applyAlignment="1" applyProtection="1"/>
    <xf numFmtId="0" fontId="8" fillId="3" borderId="0" xfId="3" applyNumberFormat="1" applyFont="1" applyFill="1" applyBorder="1" applyAlignment="1" applyProtection="1">
      <alignment horizontal="center"/>
    </xf>
    <xf numFmtId="0" fontId="11" fillId="3" borderId="0" xfId="3" applyNumberFormat="1" applyFont="1" applyFill="1" applyBorder="1" applyAlignment="1" applyProtection="1">
      <alignment horizontal="left"/>
    </xf>
    <xf numFmtId="0" fontId="19" fillId="3" borderId="0" xfId="0" applyFont="1" applyFill="1"/>
    <xf numFmtId="0" fontId="0" fillId="3" borderId="0" xfId="0" applyFill="1"/>
    <xf numFmtId="0" fontId="5" fillId="3" borderId="0" xfId="3" applyFont="1" applyFill="1" applyBorder="1" applyAlignment="1" applyProtection="1">
      <alignment horizontal="center" vertical="center" wrapText="1"/>
      <protection locked="0"/>
    </xf>
    <xf numFmtId="0" fontId="12" fillId="3" borderId="0" xfId="3" applyFont="1" applyFill="1" applyBorder="1" applyAlignment="1" applyProtection="1">
      <alignment horizontal="center" vertical="center" wrapText="1"/>
      <protection locked="0"/>
    </xf>
    <xf numFmtId="0" fontId="13" fillId="3" borderId="0" xfId="3" applyFont="1" applyFill="1" applyBorder="1" applyAlignment="1" applyProtection="1">
      <alignment vertical="center" wrapText="1"/>
      <protection locked="0"/>
    </xf>
    <xf numFmtId="0" fontId="23" fillId="3" borderId="0" xfId="3" applyFont="1" applyFill="1" applyBorder="1" applyAlignment="1" applyProtection="1">
      <alignment vertical="center" wrapText="1"/>
      <protection locked="0"/>
    </xf>
    <xf numFmtId="0" fontId="8" fillId="3" borderId="0" xfId="3" applyFont="1" applyFill="1" applyBorder="1" applyAlignment="1" applyProtection="1">
      <alignment horizontal="center" vertical="center" wrapText="1"/>
      <protection locked="0"/>
    </xf>
    <xf numFmtId="0" fontId="35" fillId="3" borderId="0" xfId="0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164" fontId="7" fillId="3" borderId="0" xfId="1" applyNumberFormat="1" applyFont="1" applyFill="1" applyAlignment="1">
      <alignment vertical="center"/>
    </xf>
    <xf numFmtId="164" fontId="7" fillId="3" borderId="0" xfId="1" applyNumberFormat="1" applyFont="1" applyFill="1" applyAlignment="1">
      <alignment horizontal="center" vertical="center"/>
    </xf>
    <xf numFmtId="0" fontId="30" fillId="3" borderId="0" xfId="0" applyFont="1" applyFill="1" applyAlignment="1">
      <alignment vertical="center" wrapText="1"/>
    </xf>
    <xf numFmtId="0" fontId="30" fillId="3" borderId="0" xfId="0" applyFont="1" applyFill="1" applyAlignment="1">
      <alignment horizontal="center" vertical="center"/>
    </xf>
    <xf numFmtId="0" fontId="5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3" applyNumberFormat="1" applyFont="1" applyFill="1" applyBorder="1" applyAlignment="1" applyProtection="1">
      <alignment vertical="center" wrapText="1"/>
      <protection locked="0"/>
    </xf>
    <xf numFmtId="49" fontId="20" fillId="3" borderId="0" xfId="3" applyNumberFormat="1" applyFont="1" applyFill="1" applyBorder="1" applyAlignment="1" applyProtection="1">
      <alignment horizontal="center"/>
    </xf>
    <xf numFmtId="164" fontId="32" fillId="3" borderId="0" xfId="1" applyNumberFormat="1" applyFont="1" applyFill="1" applyAlignment="1">
      <alignment horizontal="center"/>
    </xf>
    <xf numFmtId="164" fontId="33" fillId="3" borderId="0" xfId="1" applyNumberFormat="1" applyFont="1" applyFill="1" applyAlignment="1">
      <alignment horizontal="center"/>
    </xf>
    <xf numFmtId="0" fontId="20" fillId="3" borderId="0" xfId="3" applyNumberFormat="1" applyFont="1" applyFill="1" applyBorder="1" applyAlignment="1" applyProtection="1">
      <alignment horizontal="center"/>
    </xf>
    <xf numFmtId="0" fontId="29" fillId="3" borderId="0" xfId="0" applyFont="1" applyFill="1"/>
    <xf numFmtId="0" fontId="16" fillId="3" borderId="0" xfId="0" applyFont="1" applyFill="1"/>
    <xf numFmtId="1" fontId="6" fillId="3" borderId="0" xfId="0" applyNumberFormat="1" applyFont="1" applyFill="1"/>
    <xf numFmtId="1" fontId="8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Alignment="1" applyProtection="1">
      <alignment horizontal="center" vertical="center" wrapText="1"/>
      <protection locked="0"/>
    </xf>
    <xf numFmtId="0" fontId="26" fillId="3" borderId="0" xfId="0" applyFont="1" applyFill="1" applyAlignment="1" applyProtection="1">
      <alignment vertical="center" wrapText="1"/>
      <protection locked="0"/>
    </xf>
    <xf numFmtId="0" fontId="27" fillId="3" borderId="0" xfId="0" applyFont="1" applyFill="1" applyAlignment="1" applyProtection="1">
      <alignment vertical="center" wrapText="1"/>
      <protection locked="0"/>
    </xf>
    <xf numFmtId="0" fontId="28" fillId="3" borderId="0" xfId="0" applyFont="1" applyFill="1" applyAlignment="1" applyProtection="1">
      <alignment horizontal="center" vertical="center" wrapText="1"/>
      <protection locked="0"/>
    </xf>
    <xf numFmtId="0" fontId="17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vertical="center" wrapText="1"/>
    </xf>
    <xf numFmtId="164" fontId="7" fillId="0" borderId="11" xfId="1" applyNumberFormat="1" applyFont="1" applyBorder="1"/>
    <xf numFmtId="0" fontId="6" fillId="0" borderId="3" xfId="0" applyFont="1" applyBorder="1" applyAlignment="1">
      <alignment vertical="center" wrapText="1"/>
    </xf>
    <xf numFmtId="0" fontId="40" fillId="3" borderId="3" xfId="0" applyFont="1" applyFill="1" applyBorder="1" applyAlignment="1">
      <alignment horizontal="center" vertical="center"/>
    </xf>
    <xf numFmtId="0" fontId="39" fillId="3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readingOrder="1"/>
    </xf>
    <xf numFmtId="0" fontId="5" fillId="0" borderId="0" xfId="3" applyNumberFormat="1" applyFont="1" applyFill="1" applyBorder="1" applyAlignment="1" applyProtection="1">
      <alignment readingOrder="1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8" fillId="0" borderId="16" xfId="3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164" fontId="7" fillId="6" borderId="0" xfId="1" applyNumberFormat="1" applyFont="1" applyFill="1"/>
    <xf numFmtId="0" fontId="16" fillId="6" borderId="0" xfId="0" applyFont="1" applyFill="1" applyAlignment="1">
      <alignment horizontal="center"/>
    </xf>
    <xf numFmtId="0" fontId="6" fillId="0" borderId="3" xfId="0" applyFont="1" applyBorder="1" applyAlignment="1" applyProtection="1">
      <alignment horizontal="center"/>
      <protection locked="0"/>
    </xf>
    <xf numFmtId="0" fontId="6" fillId="3" borderId="11" xfId="0" applyFont="1" applyFill="1" applyBorder="1" applyAlignment="1">
      <alignment horizontal="center" vertical="center"/>
    </xf>
    <xf numFmtId="0" fontId="39" fillId="3" borderId="3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1" fillId="3" borderId="0" xfId="0" applyFont="1" applyFill="1" applyAlignment="1">
      <alignment horizontal="left"/>
    </xf>
    <xf numFmtId="164" fontId="7" fillId="3" borderId="3" xfId="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0" fillId="3" borderId="3" xfId="0" applyFont="1" applyFill="1" applyBorder="1" applyAlignment="1">
      <alignment vertical="center"/>
    </xf>
    <xf numFmtId="0" fontId="39" fillId="3" borderId="11" xfId="0" applyFont="1" applyFill="1" applyBorder="1" applyAlignment="1">
      <alignment horizontal="center" vertical="center"/>
    </xf>
    <xf numFmtId="0" fontId="13" fillId="0" borderId="3" xfId="3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5" fillId="0" borderId="4" xfId="3" applyFont="1" applyFill="1" applyBorder="1" applyAlignment="1" applyProtection="1">
      <alignment horizontal="center" vertical="center" wrapText="1"/>
      <protection locked="0"/>
    </xf>
    <xf numFmtId="0" fontId="12" fillId="0" borderId="3" xfId="3" applyFont="1" applyFill="1" applyBorder="1" applyAlignment="1" applyProtection="1">
      <alignment horizontal="center" vertical="center" wrapText="1"/>
      <protection locked="0"/>
    </xf>
    <xf numFmtId="0" fontId="13" fillId="0" borderId="4" xfId="3" applyFont="1" applyFill="1" applyBorder="1" applyAlignment="1" applyProtection="1">
      <alignment horizontal="center" vertical="center" wrapText="1"/>
      <protection locked="0"/>
    </xf>
    <xf numFmtId="0" fontId="13" fillId="0" borderId="18" xfId="3" applyFont="1" applyFill="1" applyBorder="1" applyAlignment="1" applyProtection="1">
      <alignment horizontal="center" vertical="center" wrapText="1"/>
      <protection locked="0"/>
    </xf>
    <xf numFmtId="0" fontId="13" fillId="0" borderId="19" xfId="3" applyFont="1" applyFill="1" applyBorder="1" applyAlignment="1" applyProtection="1">
      <alignment horizontal="center" vertical="center" wrapText="1"/>
      <protection locked="0"/>
    </xf>
    <xf numFmtId="0" fontId="31" fillId="0" borderId="0" xfId="0" applyFont="1"/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left" wrapText="1"/>
    </xf>
    <xf numFmtId="0" fontId="42" fillId="0" borderId="0" xfId="0" applyFont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wrapText="1"/>
    </xf>
    <xf numFmtId="0" fontId="3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13" fillId="0" borderId="20" xfId="3" applyFont="1" applyFill="1" applyBorder="1" applyAlignment="1" applyProtection="1">
      <alignment horizontal="center" vertical="center" wrapText="1"/>
      <protection locked="0"/>
    </xf>
    <xf numFmtId="164" fontId="7" fillId="0" borderId="12" xfId="1" applyNumberFormat="1" applyFont="1" applyBorder="1"/>
    <xf numFmtId="0" fontId="8" fillId="0" borderId="14" xfId="3" applyFont="1" applyFill="1" applyBorder="1" applyAlignment="1" applyProtection="1">
      <alignment horizontal="center" vertical="center" wrapText="1"/>
      <protection locked="0"/>
    </xf>
    <xf numFmtId="165" fontId="6" fillId="0" borderId="3" xfId="0" applyNumberFormat="1" applyFont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13" fillId="0" borderId="3" xfId="3" applyNumberFormat="1" applyFont="1" applyFill="1" applyBorder="1" applyAlignment="1" applyProtection="1">
      <alignment vertical="center" wrapText="1"/>
      <protection locked="0"/>
    </xf>
    <xf numFmtId="0" fontId="5" fillId="0" borderId="5" xfId="3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0" borderId="21" xfId="0" applyFont="1" applyBorder="1" applyProtection="1">
      <protection locked="0"/>
    </xf>
    <xf numFmtId="0" fontId="6" fillId="0" borderId="21" xfId="0" applyFont="1" applyBorder="1" applyAlignment="1" applyProtection="1">
      <alignment horizontal="center"/>
      <protection locked="0"/>
    </xf>
    <xf numFmtId="165" fontId="6" fillId="3" borderId="3" xfId="0" applyNumberFormat="1" applyFont="1" applyFill="1" applyBorder="1" applyAlignment="1">
      <alignment horizontal="center"/>
    </xf>
    <xf numFmtId="0" fontId="44" fillId="0" borderId="0" xfId="0" applyFont="1"/>
    <xf numFmtId="0" fontId="7" fillId="0" borderId="0" xfId="0" applyFont="1" applyAlignment="1">
      <alignment horizontal="center"/>
    </xf>
    <xf numFmtId="0" fontId="8" fillId="0" borderId="1" xfId="2" applyNumberFormat="1" applyFont="1" applyFill="1" applyBorder="1" applyAlignment="1" applyProtection="1">
      <alignment horizontal="center"/>
      <protection locked="0" hidden="1"/>
    </xf>
    <xf numFmtId="0" fontId="8" fillId="0" borderId="1" xfId="2" applyNumberFormat="1" applyFont="1" applyFill="1" applyBorder="1" applyAlignment="1" applyProtection="1">
      <alignment vertical="center"/>
      <protection locked="0" hidden="1"/>
    </xf>
    <xf numFmtId="0" fontId="8" fillId="0" borderId="0" xfId="2" applyNumberFormat="1" applyFont="1" applyFill="1" applyBorder="1" applyAlignment="1" applyProtection="1">
      <alignment vertical="center"/>
      <protection locked="0" hidden="1"/>
    </xf>
    <xf numFmtId="1" fontId="6" fillId="4" borderId="3" xfId="1" applyNumberFormat="1" applyFont="1" applyFill="1" applyBorder="1" applyAlignment="1">
      <alignment horizontal="center"/>
    </xf>
    <xf numFmtId="1" fontId="6" fillId="0" borderId="3" xfId="1" applyNumberFormat="1" applyFont="1" applyBorder="1" applyAlignment="1">
      <alignment horizontal="center"/>
    </xf>
    <xf numFmtId="1" fontId="6" fillId="3" borderId="3" xfId="1" applyNumberFormat="1" applyFont="1" applyFill="1" applyBorder="1" applyAlignment="1">
      <alignment horizontal="center"/>
    </xf>
    <xf numFmtId="1" fontId="38" fillId="0" borderId="9" xfId="0" applyNumberFormat="1" applyFont="1" applyBorder="1" applyAlignment="1" applyProtection="1">
      <alignment horizontal="center" vertical="center" wrapText="1"/>
      <protection locked="0"/>
    </xf>
    <xf numFmtId="1" fontId="34" fillId="0" borderId="0" xfId="1" applyNumberFormat="1" applyFont="1" applyAlignment="1">
      <alignment horizontal="center"/>
    </xf>
    <xf numFmtId="1" fontId="6" fillId="4" borderId="6" xfId="1" applyNumberFormat="1" applyFont="1" applyFill="1" applyBorder="1" applyAlignment="1">
      <alignment horizontal="center"/>
    </xf>
    <xf numFmtId="1" fontId="6" fillId="0" borderId="0" xfId="1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38" fillId="0" borderId="14" xfId="0" applyNumberFormat="1" applyFont="1" applyBorder="1" applyAlignment="1" applyProtection="1">
      <alignment horizontal="center" vertical="center" wrapText="1"/>
      <protection locked="0"/>
    </xf>
    <xf numFmtId="1" fontId="6" fillId="4" borderId="11" xfId="1" applyNumberFormat="1" applyFont="1" applyFill="1" applyBorder="1" applyAlignment="1">
      <alignment horizontal="center"/>
    </xf>
    <xf numFmtId="1" fontId="6" fillId="0" borderId="11" xfId="1" applyNumberFormat="1" applyFont="1" applyBorder="1" applyAlignment="1">
      <alignment horizontal="center"/>
    </xf>
    <xf numFmtId="1" fontId="6" fillId="3" borderId="11" xfId="1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1" fontId="6" fillId="3" borderId="6" xfId="1" applyNumberFormat="1" applyFont="1" applyFill="1" applyBorder="1" applyAlignment="1">
      <alignment horizontal="center"/>
    </xf>
    <xf numFmtId="0" fontId="6" fillId="4" borderId="11" xfId="1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3" borderId="11" xfId="1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</cellXfs>
  <cellStyles count="5">
    <cellStyle name="Normal" xfId="0" builtinId="0"/>
    <cellStyle name="Normal 2" xfId="4" xr:uid="{00000000-0005-0000-0000-000001000000}"/>
    <cellStyle name="Normal_Events and riders" xfId="1" xr:uid="{00000000-0005-0000-0000-000002000000}"/>
    <cellStyle name="Normal_Events and Scoring" xfId="2" xr:uid="{00000000-0005-0000-0000-000003000000}"/>
    <cellStyle name="Normal_Riders List" xfId="3" xr:uid="{00000000-0005-0000-0000-000004000000}"/>
  </cellStyles>
  <dxfs count="0"/>
  <tableStyles count="0" defaultTableStyle="TableStyleMedium9" defaultPivotStyle="PivotStyleLight16"/>
  <colors>
    <mruColors>
      <color rgb="FFFA6500"/>
      <color rgb="FF09A9BF"/>
      <color rgb="FFFF00FF"/>
      <color rgb="FF6600FF"/>
      <color rgb="FF00FF00"/>
      <color rgb="FFF64F22"/>
      <color rgb="FF4117D9"/>
      <color rgb="FF66FF66"/>
      <color rgb="FFFFFF66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kubra%20Classic\Sign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uce%20Rankin\My%20Documents\2010%20NCMX%20Series\Ballina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Master"/>
      <sheetName val="Sheet3"/>
      <sheetName val="Sheet5"/>
      <sheetName val="Sheet1"/>
      <sheetName val="Sheet4"/>
    </sheetNames>
    <sheetDataSet>
      <sheetData sheetId="0">
        <row r="3">
          <cell r="A3" t="str">
            <v>Pro 250</v>
          </cell>
        </row>
        <row r="4">
          <cell r="A4" t="str">
            <v>Pro 450</v>
          </cell>
        </row>
        <row r="5">
          <cell r="A5" t="str">
            <v>MX Open</v>
          </cell>
        </row>
        <row r="6">
          <cell r="A6" t="str">
            <v>Over 35 Yrs</v>
          </cell>
        </row>
        <row r="7">
          <cell r="A7" t="str">
            <v>ATV Open</v>
          </cell>
        </row>
        <row r="8">
          <cell r="A8" t="str">
            <v>Pro Open Women</v>
          </cell>
        </row>
        <row r="9">
          <cell r="A9" t="str">
            <v>500cc 2 St</v>
          </cell>
        </row>
        <row r="10">
          <cell r="A10" t="str">
            <v>Sidecar Open</v>
          </cell>
        </row>
        <row r="11">
          <cell r="A11" t="str">
            <v>Akubra Classic Solo Open</v>
          </cell>
        </row>
        <row r="12">
          <cell r="A12" t="str">
            <v>Akubra Classic Sidecar Open</v>
          </cell>
        </row>
        <row r="13">
          <cell r="A13" t="str">
            <v>50cc Demo</v>
          </cell>
        </row>
        <row r="14">
          <cell r="A14" t="str">
            <v>65cc 7-U10 Yrs</v>
          </cell>
        </row>
        <row r="15">
          <cell r="A15" t="str">
            <v>85cc 9-U13 Yrs S &amp; Big</v>
          </cell>
        </row>
        <row r="16">
          <cell r="A16" t="str">
            <v>150cc 2 St/250cc 4 St 13-U16 Yrs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v1"/>
      <sheetName val="Div 2"/>
      <sheetName val="65 7-u9"/>
      <sheetName val="6510-u13"/>
      <sheetName val="85 9-u12"/>
      <sheetName val="85 12-u16"/>
      <sheetName val="Jnr Lites"/>
      <sheetName val="Snr Lites A"/>
      <sheetName val="Snr Lites B"/>
      <sheetName val="Snr Lites C"/>
      <sheetName val="Over 125 2st &amp; 250 4st"/>
      <sheetName val="Open"/>
      <sheetName val="Over 35's"/>
      <sheetName val="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A2">
            <v>1</v>
          </cell>
          <cell r="B2">
            <v>25</v>
          </cell>
        </row>
        <row r="3">
          <cell r="A3">
            <v>2</v>
          </cell>
          <cell r="B3">
            <v>22</v>
          </cell>
        </row>
        <row r="4">
          <cell r="A4">
            <v>3</v>
          </cell>
          <cell r="B4">
            <v>20</v>
          </cell>
        </row>
        <row r="5">
          <cell r="A5">
            <v>4</v>
          </cell>
          <cell r="B5">
            <v>18</v>
          </cell>
        </row>
        <row r="6">
          <cell r="A6">
            <v>5</v>
          </cell>
          <cell r="B6">
            <v>16</v>
          </cell>
        </row>
        <row r="7">
          <cell r="A7">
            <v>6</v>
          </cell>
          <cell r="B7">
            <v>15</v>
          </cell>
        </row>
        <row r="8">
          <cell r="A8">
            <v>7</v>
          </cell>
          <cell r="B8">
            <v>14</v>
          </cell>
        </row>
        <row r="9">
          <cell r="A9">
            <v>8</v>
          </cell>
          <cell r="B9">
            <v>13</v>
          </cell>
        </row>
        <row r="10">
          <cell r="A10">
            <v>9</v>
          </cell>
          <cell r="B10">
            <v>12</v>
          </cell>
        </row>
        <row r="11">
          <cell r="A11">
            <v>10</v>
          </cell>
          <cell r="B11">
            <v>11</v>
          </cell>
        </row>
        <row r="12">
          <cell r="A12">
            <v>11</v>
          </cell>
          <cell r="B12">
            <v>10</v>
          </cell>
        </row>
        <row r="13">
          <cell r="A13">
            <v>12</v>
          </cell>
          <cell r="B13">
            <v>9</v>
          </cell>
        </row>
        <row r="14">
          <cell r="A14">
            <v>13</v>
          </cell>
          <cell r="B14">
            <v>8</v>
          </cell>
        </row>
        <row r="15">
          <cell r="A15">
            <v>14</v>
          </cell>
          <cell r="B15">
            <v>7</v>
          </cell>
        </row>
        <row r="16">
          <cell r="A16">
            <v>15</v>
          </cell>
          <cell r="B16">
            <v>6</v>
          </cell>
        </row>
        <row r="17">
          <cell r="A17">
            <v>16</v>
          </cell>
          <cell r="B17">
            <v>5</v>
          </cell>
        </row>
        <row r="18">
          <cell r="A18">
            <v>17</v>
          </cell>
          <cell r="B18">
            <v>4</v>
          </cell>
        </row>
        <row r="19">
          <cell r="A19">
            <v>18</v>
          </cell>
          <cell r="B19">
            <v>3</v>
          </cell>
        </row>
        <row r="20">
          <cell r="A20">
            <v>19</v>
          </cell>
          <cell r="B20">
            <v>2</v>
          </cell>
        </row>
        <row r="21">
          <cell r="A21">
            <v>20</v>
          </cell>
          <cell r="B21">
            <v>1</v>
          </cell>
        </row>
        <row r="22">
          <cell r="A22">
            <v>21</v>
          </cell>
          <cell r="B22">
            <v>1</v>
          </cell>
        </row>
        <row r="23">
          <cell r="A23">
            <v>22</v>
          </cell>
          <cell r="B23">
            <v>1</v>
          </cell>
        </row>
        <row r="24">
          <cell r="A24">
            <v>23</v>
          </cell>
          <cell r="B24">
            <v>1</v>
          </cell>
        </row>
        <row r="25">
          <cell r="A25">
            <v>24</v>
          </cell>
          <cell r="B25">
            <v>1</v>
          </cell>
        </row>
        <row r="26">
          <cell r="A26">
            <v>25</v>
          </cell>
          <cell r="B26">
            <v>1</v>
          </cell>
        </row>
        <row r="27">
          <cell r="A27">
            <v>26</v>
          </cell>
          <cell r="B27">
            <v>1</v>
          </cell>
        </row>
        <row r="28">
          <cell r="A28">
            <v>27</v>
          </cell>
          <cell r="B28">
            <v>1</v>
          </cell>
        </row>
        <row r="29">
          <cell r="A29">
            <v>28</v>
          </cell>
          <cell r="B29">
            <v>1</v>
          </cell>
        </row>
        <row r="30">
          <cell r="A30">
            <v>29</v>
          </cell>
          <cell r="B30">
            <v>1</v>
          </cell>
        </row>
        <row r="31">
          <cell r="A31">
            <v>30</v>
          </cell>
          <cell r="B31">
            <v>1</v>
          </cell>
        </row>
        <row r="32">
          <cell r="A32">
            <v>31</v>
          </cell>
          <cell r="B32">
            <v>1</v>
          </cell>
        </row>
        <row r="33">
          <cell r="A33">
            <v>32</v>
          </cell>
          <cell r="B33">
            <v>1</v>
          </cell>
        </row>
        <row r="34">
          <cell r="A34">
            <v>33</v>
          </cell>
          <cell r="B34">
            <v>1</v>
          </cell>
        </row>
        <row r="35">
          <cell r="A35">
            <v>34</v>
          </cell>
          <cell r="B35">
            <v>1</v>
          </cell>
        </row>
        <row r="36">
          <cell r="A36">
            <v>35</v>
          </cell>
          <cell r="B36">
            <v>1</v>
          </cell>
        </row>
        <row r="37">
          <cell r="A37">
            <v>36</v>
          </cell>
          <cell r="B37">
            <v>1</v>
          </cell>
        </row>
        <row r="38">
          <cell r="A38">
            <v>37</v>
          </cell>
          <cell r="B38">
            <v>1</v>
          </cell>
        </row>
        <row r="39">
          <cell r="A39">
            <v>38</v>
          </cell>
          <cell r="B39">
            <v>1</v>
          </cell>
        </row>
        <row r="40">
          <cell r="A40">
            <v>39</v>
          </cell>
          <cell r="B40">
            <v>1</v>
          </cell>
        </row>
        <row r="41">
          <cell r="A41">
            <v>40</v>
          </cell>
          <cell r="B41">
            <v>1</v>
          </cell>
        </row>
        <row r="42">
          <cell r="A42" t="str">
            <v>DNE</v>
          </cell>
          <cell r="B42">
            <v>0</v>
          </cell>
        </row>
        <row r="43">
          <cell r="A43" t="str">
            <v>DNF</v>
          </cell>
          <cell r="B43">
            <v>0</v>
          </cell>
        </row>
        <row r="44">
          <cell r="A44" t="str">
            <v>DNS</v>
          </cell>
          <cell r="B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"/>
  <sheetViews>
    <sheetView workbookViewId="0">
      <selection sqref="A1:XFD1"/>
    </sheetView>
  </sheetViews>
  <sheetFormatPr defaultRowHeight="12.75" x14ac:dyDescent="0.2"/>
  <sheetData>
    <row r="1" spans="1:2" x14ac:dyDescent="0.2">
      <c r="A1" s="32" t="s">
        <v>2</v>
      </c>
      <c r="B1" s="33" t="s">
        <v>3</v>
      </c>
    </row>
    <row r="2" spans="1:2" x14ac:dyDescent="0.2">
      <c r="A2" s="34">
        <v>0</v>
      </c>
      <c r="B2" s="35">
        <v>0</v>
      </c>
    </row>
    <row r="3" spans="1:2" x14ac:dyDescent="0.2">
      <c r="A3" s="34">
        <v>1</v>
      </c>
      <c r="B3" s="35">
        <v>25</v>
      </c>
    </row>
    <row r="4" spans="1:2" x14ac:dyDescent="0.2">
      <c r="A4" s="34">
        <v>2</v>
      </c>
      <c r="B4" s="35">
        <v>22</v>
      </c>
    </row>
    <row r="5" spans="1:2" x14ac:dyDescent="0.2">
      <c r="A5" s="34">
        <v>3</v>
      </c>
      <c r="B5" s="35">
        <v>20</v>
      </c>
    </row>
    <row r="6" spans="1:2" x14ac:dyDescent="0.2">
      <c r="A6" s="34">
        <v>4</v>
      </c>
      <c r="B6" s="35">
        <v>18</v>
      </c>
    </row>
    <row r="7" spans="1:2" x14ac:dyDescent="0.2">
      <c r="A7" s="34">
        <v>5</v>
      </c>
      <c r="B7" s="35">
        <v>16</v>
      </c>
    </row>
    <row r="8" spans="1:2" x14ac:dyDescent="0.2">
      <c r="A8" s="34">
        <v>6</v>
      </c>
      <c r="B8" s="35">
        <v>15</v>
      </c>
    </row>
    <row r="9" spans="1:2" x14ac:dyDescent="0.2">
      <c r="A9" s="34">
        <v>7</v>
      </c>
      <c r="B9" s="35">
        <v>14</v>
      </c>
    </row>
    <row r="10" spans="1:2" x14ac:dyDescent="0.2">
      <c r="A10" s="34">
        <v>8</v>
      </c>
      <c r="B10" s="35">
        <v>13</v>
      </c>
    </row>
    <row r="11" spans="1:2" x14ac:dyDescent="0.2">
      <c r="A11" s="34">
        <v>9</v>
      </c>
      <c r="B11" s="35">
        <v>12</v>
      </c>
    </row>
    <row r="12" spans="1:2" x14ac:dyDescent="0.2">
      <c r="A12" s="34">
        <v>10</v>
      </c>
      <c r="B12" s="35">
        <v>11</v>
      </c>
    </row>
    <row r="13" spans="1:2" x14ac:dyDescent="0.2">
      <c r="A13" s="34">
        <v>11</v>
      </c>
      <c r="B13" s="35">
        <v>10</v>
      </c>
    </row>
    <row r="14" spans="1:2" x14ac:dyDescent="0.2">
      <c r="A14" s="34">
        <v>12</v>
      </c>
      <c r="B14" s="35">
        <v>9</v>
      </c>
    </row>
    <row r="15" spans="1:2" x14ac:dyDescent="0.2">
      <c r="A15" s="34">
        <v>13</v>
      </c>
      <c r="B15" s="35">
        <v>8</v>
      </c>
    </row>
    <row r="16" spans="1:2" x14ac:dyDescent="0.2">
      <c r="A16" s="34">
        <v>14</v>
      </c>
      <c r="B16" s="35">
        <v>7</v>
      </c>
    </row>
    <row r="17" spans="1:2" x14ac:dyDescent="0.2">
      <c r="A17" s="34">
        <v>15</v>
      </c>
      <c r="B17" s="35">
        <v>6</v>
      </c>
    </row>
    <row r="18" spans="1:2" x14ac:dyDescent="0.2">
      <c r="A18" s="34">
        <v>16</v>
      </c>
      <c r="B18" s="35">
        <v>5</v>
      </c>
    </row>
    <row r="19" spans="1:2" x14ac:dyDescent="0.2">
      <c r="A19" s="34">
        <v>17</v>
      </c>
      <c r="B19" s="35">
        <v>4</v>
      </c>
    </row>
    <row r="20" spans="1:2" x14ac:dyDescent="0.2">
      <c r="A20" s="34">
        <v>18</v>
      </c>
      <c r="B20" s="35">
        <v>3</v>
      </c>
    </row>
    <row r="21" spans="1:2" x14ac:dyDescent="0.2">
      <c r="A21" s="34">
        <v>19</v>
      </c>
      <c r="B21" s="35">
        <v>2</v>
      </c>
    </row>
    <row r="22" spans="1:2" x14ac:dyDescent="0.2">
      <c r="A22" s="34">
        <v>20</v>
      </c>
      <c r="B22" s="35">
        <v>1</v>
      </c>
    </row>
    <row r="23" spans="1:2" x14ac:dyDescent="0.2">
      <c r="A23" s="34">
        <v>21</v>
      </c>
      <c r="B23" s="35">
        <v>1</v>
      </c>
    </row>
    <row r="24" spans="1:2" x14ac:dyDescent="0.2">
      <c r="A24" s="34">
        <v>22</v>
      </c>
      <c r="B24" s="35">
        <v>1</v>
      </c>
    </row>
    <row r="25" spans="1:2" x14ac:dyDescent="0.2">
      <c r="A25" s="34">
        <v>23</v>
      </c>
      <c r="B25" s="35">
        <v>1</v>
      </c>
    </row>
    <row r="26" spans="1:2" x14ac:dyDescent="0.2">
      <c r="A26" s="34">
        <v>24</v>
      </c>
      <c r="B26" s="35">
        <v>1</v>
      </c>
    </row>
    <row r="27" spans="1:2" x14ac:dyDescent="0.2">
      <c r="A27" s="34">
        <v>25</v>
      </c>
      <c r="B27" s="35">
        <v>1</v>
      </c>
    </row>
    <row r="28" spans="1:2" x14ac:dyDescent="0.2">
      <c r="A28" s="34">
        <v>26</v>
      </c>
      <c r="B28" s="35">
        <v>1</v>
      </c>
    </row>
    <row r="29" spans="1:2" x14ac:dyDescent="0.2">
      <c r="A29" s="34">
        <v>27</v>
      </c>
      <c r="B29" s="35">
        <v>1</v>
      </c>
    </row>
    <row r="30" spans="1:2" x14ac:dyDescent="0.2">
      <c r="A30" s="34">
        <v>28</v>
      </c>
      <c r="B30" s="35">
        <v>1</v>
      </c>
    </row>
    <row r="31" spans="1:2" x14ac:dyDescent="0.2">
      <c r="A31" s="34">
        <v>29</v>
      </c>
      <c r="B31" s="35">
        <v>1</v>
      </c>
    </row>
    <row r="32" spans="1:2" x14ac:dyDescent="0.2">
      <c r="A32" s="34">
        <v>30</v>
      </c>
      <c r="B32" s="35">
        <v>1</v>
      </c>
    </row>
    <row r="33" spans="1:2" x14ac:dyDescent="0.2">
      <c r="A33" s="34" t="s">
        <v>7</v>
      </c>
      <c r="B33" s="35">
        <v>0</v>
      </c>
    </row>
    <row r="34" spans="1:2" x14ac:dyDescent="0.2">
      <c r="A34" s="34" t="s">
        <v>8</v>
      </c>
      <c r="B34" s="35">
        <v>0</v>
      </c>
    </row>
    <row r="35" spans="1:2" x14ac:dyDescent="0.2">
      <c r="A35" s="36" t="s">
        <v>9</v>
      </c>
      <c r="B35" s="37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FF"/>
  </sheetPr>
  <dimension ref="A1:AK295"/>
  <sheetViews>
    <sheetView zoomScaleNormal="100" workbookViewId="0">
      <selection activeCell="O7" sqref="O7"/>
    </sheetView>
  </sheetViews>
  <sheetFormatPr defaultRowHeight="15.75" x14ac:dyDescent="0.25"/>
  <cols>
    <col min="1" max="1" width="5.85546875" style="13" customWidth="1"/>
    <col min="2" max="2" width="16.85546875" style="13" customWidth="1"/>
    <col min="3" max="3" width="5.7109375" style="29" customWidth="1"/>
    <col min="4" max="4" width="5.28515625" style="31" customWidth="1"/>
    <col min="5" max="5" width="5.7109375" style="29" customWidth="1"/>
    <col min="6" max="6" width="5.28515625" style="28" customWidth="1"/>
    <col min="7" max="7" width="5.7109375" style="29" customWidth="1"/>
    <col min="8" max="8" width="5.28515625" style="28" customWidth="1"/>
    <col min="9" max="9" width="5.7109375" style="28" customWidth="1"/>
    <col min="10" max="10" width="5.28515625" style="28" customWidth="1"/>
    <col min="11" max="11" width="5.7109375" style="28" customWidth="1"/>
    <col min="12" max="12" width="5.28515625" style="28" customWidth="1"/>
    <col min="13" max="13" width="6.42578125" style="13" customWidth="1"/>
    <col min="14" max="14" width="5.28515625" style="13" customWidth="1"/>
    <col min="15" max="15" width="8.5703125" style="13" customWidth="1"/>
    <col min="16" max="16" width="8.28515625" style="29" hidden="1" customWidth="1"/>
    <col min="17" max="17" width="5.85546875" style="13" hidden="1" customWidth="1"/>
    <col min="18" max="18" width="17.7109375" style="13" hidden="1" customWidth="1"/>
    <col min="19" max="20" width="9.140625" style="29" hidden="1" customWidth="1"/>
    <col min="21" max="21" width="9.140625" style="13" hidden="1" customWidth="1"/>
    <col min="22" max="22" width="8.42578125" style="60" hidden="1" customWidth="1"/>
    <col min="23" max="23" width="5.85546875" style="13" hidden="1" customWidth="1"/>
    <col min="24" max="24" width="17.7109375" style="13" hidden="1" customWidth="1"/>
    <col min="25" max="25" width="9.140625" style="13" hidden="1" customWidth="1"/>
    <col min="26" max="26" width="6.28515625" style="13" hidden="1" customWidth="1"/>
    <col min="27" max="27" width="0" style="13" hidden="1" customWidth="1"/>
    <col min="28" max="29" width="9.140625" style="13"/>
    <col min="30" max="30" width="17.28515625" style="13" customWidth="1"/>
    <col min="31" max="16384" width="9.140625" style="13"/>
  </cols>
  <sheetData>
    <row r="1" spans="1:37" s="18" customFormat="1" x14ac:dyDescent="0.25">
      <c r="A1" s="221" t="s">
        <v>243</v>
      </c>
      <c r="B1" s="13"/>
      <c r="C1" s="14"/>
      <c r="D1" s="15"/>
      <c r="E1" s="16"/>
      <c r="F1" s="17"/>
      <c r="G1" s="16"/>
      <c r="H1" s="17"/>
      <c r="I1" s="16"/>
      <c r="J1" s="17"/>
      <c r="K1" s="16"/>
      <c r="L1" s="17"/>
      <c r="P1" s="16"/>
      <c r="S1" s="16"/>
      <c r="T1" s="16"/>
      <c r="U1" s="16"/>
      <c r="V1" s="16"/>
    </row>
    <row r="2" spans="1:37" s="18" customFormat="1" x14ac:dyDescent="0.25">
      <c r="A2" s="45"/>
      <c r="B2" s="13"/>
      <c r="C2" s="14"/>
      <c r="D2" s="15"/>
      <c r="E2" s="16"/>
      <c r="F2" s="17"/>
      <c r="G2" s="16"/>
      <c r="H2" s="17"/>
      <c r="I2" s="16"/>
      <c r="J2" s="17"/>
      <c r="K2" s="16"/>
      <c r="L2" s="17"/>
      <c r="P2" s="16"/>
      <c r="R2" s="200" t="s">
        <v>208</v>
      </c>
      <c r="S2" s="16"/>
      <c r="T2" s="16"/>
      <c r="U2" s="16"/>
      <c r="V2" s="16"/>
    </row>
    <row r="3" spans="1:37" x14ac:dyDescent="0.25">
      <c r="A3" s="119" t="s">
        <v>290</v>
      </c>
      <c r="C3" s="25"/>
      <c r="D3" s="26"/>
      <c r="E3" s="25"/>
      <c r="F3" s="26"/>
      <c r="G3" s="25"/>
      <c r="H3" s="26"/>
      <c r="I3" s="46"/>
      <c r="J3" s="47"/>
      <c r="K3" s="46"/>
      <c r="L3" s="48"/>
      <c r="P3" s="29" t="s">
        <v>44</v>
      </c>
      <c r="Q3" s="119" t="s">
        <v>192</v>
      </c>
      <c r="V3" s="29" t="s">
        <v>44</v>
      </c>
      <c r="W3" s="119" t="s">
        <v>192</v>
      </c>
      <c r="AB3" s="29"/>
      <c r="AC3" s="119"/>
      <c r="AE3" s="29"/>
      <c r="AF3" s="29"/>
      <c r="AH3" s="29"/>
      <c r="AI3" s="119"/>
    </row>
    <row r="4" spans="1:37" ht="25.5" x14ac:dyDescent="0.2">
      <c r="A4" s="49" t="s">
        <v>4</v>
      </c>
      <c r="B4" s="49" t="s">
        <v>0</v>
      </c>
      <c r="C4" s="50" t="s">
        <v>10</v>
      </c>
      <c r="D4" s="51" t="s">
        <v>3</v>
      </c>
      <c r="E4" s="50" t="s">
        <v>11</v>
      </c>
      <c r="F4" s="51" t="s">
        <v>3</v>
      </c>
      <c r="G4" s="50" t="s">
        <v>12</v>
      </c>
      <c r="H4" s="51" t="s">
        <v>3</v>
      </c>
      <c r="I4" s="50" t="s">
        <v>30</v>
      </c>
      <c r="J4" s="51" t="s">
        <v>3</v>
      </c>
      <c r="K4" s="50" t="s">
        <v>31</v>
      </c>
      <c r="L4" s="51" t="s">
        <v>3</v>
      </c>
      <c r="M4" s="52" t="s">
        <v>1</v>
      </c>
      <c r="N4" s="44" t="s">
        <v>2</v>
      </c>
      <c r="O4" s="198"/>
      <c r="P4" s="199" t="s">
        <v>37</v>
      </c>
      <c r="Q4" s="49" t="s">
        <v>4</v>
      </c>
      <c r="R4" s="49" t="s">
        <v>0</v>
      </c>
      <c r="S4" s="54" t="s">
        <v>33</v>
      </c>
      <c r="T4" s="55"/>
      <c r="U4" s="55"/>
      <c r="V4" s="59" t="s">
        <v>38</v>
      </c>
      <c r="W4" s="49" t="s">
        <v>4</v>
      </c>
      <c r="X4" s="49" t="s">
        <v>0</v>
      </c>
      <c r="Y4" s="54" t="s">
        <v>34</v>
      </c>
      <c r="Z4" s="44" t="s">
        <v>2</v>
      </c>
      <c r="AB4" s="59"/>
      <c r="AC4" s="57"/>
      <c r="AD4" s="57"/>
      <c r="AE4" s="55"/>
      <c r="AF4" s="55"/>
      <c r="AG4" s="55"/>
      <c r="AH4" s="59"/>
      <c r="AI4" s="57"/>
      <c r="AJ4" s="57"/>
      <c r="AK4" s="55"/>
    </row>
    <row r="5" spans="1:37" ht="12.75" x14ac:dyDescent="0.2">
      <c r="A5" s="2">
        <v>376</v>
      </c>
      <c r="B5" s="1" t="s">
        <v>222</v>
      </c>
      <c r="C5" s="6">
        <v>1</v>
      </c>
      <c r="D5" s="3">
        <f ca="1">LOOKUP(C5,Result,Points!$B$2:$B$35)</f>
        <v>25</v>
      </c>
      <c r="E5" s="2">
        <v>1</v>
      </c>
      <c r="F5" s="3">
        <f ca="1">LOOKUP(E5,Result,Points!$B$2:$B$35)</f>
        <v>25</v>
      </c>
      <c r="G5" s="2">
        <v>1</v>
      </c>
      <c r="H5" s="3">
        <f ca="1">LOOKUP(G5,Result,Points!$B$2:$B$35)</f>
        <v>25</v>
      </c>
      <c r="I5" s="2">
        <v>1</v>
      </c>
      <c r="J5" s="3">
        <f ca="1">LOOKUP(I5,Result,Points!$B$2:$B$35)</f>
        <v>25</v>
      </c>
      <c r="K5" s="192">
        <v>1</v>
      </c>
      <c r="L5" s="3">
        <f ca="1">LOOKUP(K5,Result,Points!$B$2:$B$35)</f>
        <v>25</v>
      </c>
      <c r="M5" s="4">
        <f ca="1">SUM(D5,F5,H5,J5,L5)</f>
        <v>125</v>
      </c>
      <c r="N5" s="2" t="s">
        <v>13</v>
      </c>
      <c r="O5" s="27"/>
      <c r="P5" s="29">
        <v>11</v>
      </c>
      <c r="Q5" s="10">
        <f>A9</f>
        <v>0</v>
      </c>
      <c r="R5" s="130">
        <f>B9</f>
        <v>0</v>
      </c>
      <c r="S5" s="2"/>
      <c r="V5" s="29">
        <v>1</v>
      </c>
      <c r="W5" s="10" t="e">
        <f>#REF!</f>
        <v>#REF!</v>
      </c>
      <c r="X5" s="5" t="e">
        <f>#REF!</f>
        <v>#REF!</v>
      </c>
      <c r="Y5" s="4">
        <f t="shared" ref="Y5:Y7" ca="1" si="0">SUM(L5,N5,H5,F5,D5)</f>
        <v>100</v>
      </c>
      <c r="Z5" s="2" t="s">
        <v>13</v>
      </c>
      <c r="AB5" s="29"/>
      <c r="AC5" s="43"/>
      <c r="AD5" s="197"/>
      <c r="AE5" s="29"/>
      <c r="AF5" s="29"/>
      <c r="AH5" s="29"/>
      <c r="AI5" s="43"/>
      <c r="AJ5" s="197"/>
      <c r="AK5" s="29"/>
    </row>
    <row r="6" spans="1:37" ht="12.75" x14ac:dyDescent="0.2">
      <c r="A6" s="2">
        <v>51</v>
      </c>
      <c r="B6" s="1" t="s">
        <v>213</v>
      </c>
      <c r="C6" s="6">
        <v>2</v>
      </c>
      <c r="D6" s="3">
        <f ca="1">LOOKUP(C6,Result,Points!$B$2:$B$35)</f>
        <v>22</v>
      </c>
      <c r="E6" s="2">
        <v>2</v>
      </c>
      <c r="F6" s="3">
        <f ca="1">LOOKUP(E6,Result,Points!$B$2:$B$35)</f>
        <v>22</v>
      </c>
      <c r="G6" s="2">
        <v>2</v>
      </c>
      <c r="H6" s="3">
        <f ca="1">LOOKUP(G6,Result,Points!$B$2:$B$35)</f>
        <v>22</v>
      </c>
      <c r="I6" s="2">
        <v>2</v>
      </c>
      <c r="J6" s="3">
        <f ca="1">LOOKUP(I6,Result,Points!$B$2:$B$35)</f>
        <v>22</v>
      </c>
      <c r="K6" s="192">
        <v>2</v>
      </c>
      <c r="L6" s="3">
        <f ca="1">LOOKUP(K6,Result,Points!$B$2:$B$35)</f>
        <v>22</v>
      </c>
      <c r="M6" s="4">
        <f ca="1">SUM(D6,F6,H6,J6,L6)</f>
        <v>110</v>
      </c>
      <c r="N6" s="2" t="s">
        <v>14</v>
      </c>
      <c r="O6" s="27"/>
      <c r="P6" s="29">
        <v>14</v>
      </c>
      <c r="Q6" s="10">
        <f>A15</f>
        <v>0</v>
      </c>
      <c r="R6" s="130">
        <f>B15</f>
        <v>0</v>
      </c>
      <c r="S6" s="2"/>
      <c r="V6" s="29">
        <v>4</v>
      </c>
      <c r="W6" s="10" t="e">
        <f>#REF!</f>
        <v>#REF!</v>
      </c>
      <c r="X6" s="5" t="e">
        <f>#REF!</f>
        <v>#REF!</v>
      </c>
      <c r="Y6" s="4">
        <f t="shared" ca="1" si="0"/>
        <v>88</v>
      </c>
      <c r="Z6" s="2" t="s">
        <v>16</v>
      </c>
      <c r="AB6" s="29"/>
      <c r="AC6" s="43"/>
      <c r="AD6" s="42"/>
      <c r="AE6" s="29"/>
      <c r="AF6" s="29"/>
      <c r="AH6" s="29"/>
      <c r="AI6" s="43"/>
      <c r="AJ6" s="197"/>
      <c r="AK6" s="29"/>
    </row>
    <row r="7" spans="1:37" ht="12.75" x14ac:dyDescent="0.2">
      <c r="A7" s="2"/>
      <c r="B7" s="1"/>
      <c r="C7" s="6"/>
      <c r="D7" s="3">
        <f ca="1">LOOKUP(C7,Result,Points!$B$2:$B$35)</f>
        <v>0</v>
      </c>
      <c r="E7" s="2"/>
      <c r="F7" s="3">
        <f ca="1">LOOKUP(E7,Result,Points!$B$2:$B$35)</f>
        <v>0</v>
      </c>
      <c r="G7" s="2"/>
      <c r="H7" s="3">
        <f ca="1">LOOKUP(G7,Result,Points!$B$2:$B$35)</f>
        <v>0</v>
      </c>
      <c r="I7" s="2"/>
      <c r="J7" s="3">
        <f ca="1">LOOKUP(I7,Result,Points!$B$2:$B$35)</f>
        <v>0</v>
      </c>
      <c r="K7" s="192"/>
      <c r="L7" s="3">
        <f ca="1">LOOKUP(K7,Result,Points!$B$2:$B$35)</f>
        <v>0</v>
      </c>
      <c r="M7" s="4">
        <f ca="1">SUM(D7,F7,H7,J7,L7)</f>
        <v>0</v>
      </c>
      <c r="N7" s="2"/>
      <c r="O7" s="27"/>
      <c r="P7" s="29">
        <v>16</v>
      </c>
      <c r="Q7" s="10">
        <f t="shared" ref="Q7:R13" si="1">A17</f>
        <v>0</v>
      </c>
      <c r="R7" s="130">
        <f t="shared" si="1"/>
        <v>0</v>
      </c>
      <c r="S7" s="2"/>
      <c r="V7" s="29">
        <v>6</v>
      </c>
      <c r="W7" s="10">
        <f>A6</f>
        <v>51</v>
      </c>
      <c r="X7" s="5" t="str">
        <f>B6</f>
        <v>Rheagan Jaeger</v>
      </c>
      <c r="Y7" s="4">
        <f t="shared" ca="1" si="0"/>
        <v>0</v>
      </c>
      <c r="Z7" s="2" t="s">
        <v>18</v>
      </c>
      <c r="AB7" s="29"/>
      <c r="AC7" s="43"/>
      <c r="AD7" s="42"/>
      <c r="AE7" s="29"/>
      <c r="AF7" s="29"/>
      <c r="AH7" s="29"/>
      <c r="AI7" s="43"/>
      <c r="AJ7" s="197"/>
      <c r="AK7" s="29"/>
    </row>
    <row r="8" spans="1:37" ht="12.75" x14ac:dyDescent="0.2">
      <c r="A8" s="2"/>
      <c r="B8" s="1"/>
      <c r="C8" s="6"/>
      <c r="D8" s="3">
        <f ca="1">LOOKUP(C8,Result,Points!$B$2:$B$35)</f>
        <v>0</v>
      </c>
      <c r="E8" s="2"/>
      <c r="F8" s="3">
        <f ca="1">LOOKUP(E8,Result,Points!$B$2:$B$35)</f>
        <v>0</v>
      </c>
      <c r="G8" s="2"/>
      <c r="H8" s="3">
        <f ca="1">LOOKUP(G8,Result,Points!$B$2:$B$35)</f>
        <v>0</v>
      </c>
      <c r="I8" s="2"/>
      <c r="J8" s="3">
        <f ca="1">LOOKUP(I8,Result,Points!$B$2:$B$35)</f>
        <v>0</v>
      </c>
      <c r="K8" s="192"/>
      <c r="L8" s="3">
        <f ca="1">LOOKUP(K8,Result,Points!$B$2:$B$35)</f>
        <v>0</v>
      </c>
      <c r="M8" s="4">
        <f ca="1">SUM(D8,F8,H8,J8,L8)</f>
        <v>0</v>
      </c>
      <c r="N8" s="2"/>
      <c r="O8" s="27"/>
      <c r="P8" s="29">
        <v>17</v>
      </c>
      <c r="Q8" s="10">
        <f t="shared" si="1"/>
        <v>0</v>
      </c>
      <c r="R8" s="130">
        <f t="shared" si="1"/>
        <v>0</v>
      </c>
      <c r="S8" s="2"/>
      <c r="V8" s="29">
        <v>7</v>
      </c>
      <c r="W8" s="10" t="e">
        <f>#REF!</f>
        <v>#REF!</v>
      </c>
      <c r="X8" s="5" t="e">
        <f>#REF!</f>
        <v>#REF!</v>
      </c>
      <c r="Y8" s="4">
        <f ca="1">SUM(L9,N9,H9,F9,D9)</f>
        <v>0</v>
      </c>
      <c r="Z8" s="2" t="s">
        <v>19</v>
      </c>
      <c r="AB8" s="29"/>
      <c r="AC8" s="43"/>
      <c r="AD8" s="42"/>
      <c r="AE8" s="29"/>
      <c r="AF8" s="29"/>
      <c r="AH8" s="29"/>
      <c r="AI8" s="43"/>
      <c r="AJ8" s="197"/>
      <c r="AK8" s="29"/>
    </row>
    <row r="9" spans="1:37" ht="12.75" x14ac:dyDescent="0.2">
      <c r="A9" s="2"/>
      <c r="B9" s="1"/>
      <c r="C9" s="6"/>
      <c r="D9" s="3">
        <f ca="1">LOOKUP(C9,Result,Points!$B$2:$B$35)</f>
        <v>0</v>
      </c>
      <c r="E9" s="2"/>
      <c r="F9" s="3">
        <f ca="1">LOOKUP(E9,Result,Points!$B$2:$B$35)</f>
        <v>0</v>
      </c>
      <c r="G9" s="2"/>
      <c r="H9" s="3">
        <f ca="1">LOOKUP(G9,Result,Points!$B$2:$B$35)</f>
        <v>0</v>
      </c>
      <c r="I9" s="2"/>
      <c r="J9" s="3">
        <f ca="1">LOOKUP(I9,Result,Points!$B$2:$B$35)</f>
        <v>0</v>
      </c>
      <c r="K9" s="192"/>
      <c r="L9" s="3">
        <f ca="1">LOOKUP(K9,Result,Points!$B$2:$B$35)</f>
        <v>0</v>
      </c>
      <c r="M9" s="4">
        <f ca="1">SUM(D9,F9,H9,J9,L9)</f>
        <v>0</v>
      </c>
      <c r="N9" s="2"/>
      <c r="O9" s="27"/>
      <c r="P9" s="29">
        <v>18</v>
      </c>
      <c r="Q9" s="10">
        <f t="shared" si="1"/>
        <v>0</v>
      </c>
      <c r="R9" s="130">
        <f t="shared" si="1"/>
        <v>0</v>
      </c>
      <c r="S9" s="2"/>
      <c r="V9" s="29">
        <v>8</v>
      </c>
      <c r="W9" s="10">
        <f t="shared" ref="W9:X9" si="2">A7</f>
        <v>0</v>
      </c>
      <c r="X9" s="5">
        <f t="shared" si="2"/>
        <v>0</v>
      </c>
      <c r="Y9" s="4">
        <f ca="1">SUM(L10,N10,H10,F10,D10)</f>
        <v>0</v>
      </c>
      <c r="Z9" s="2" t="s">
        <v>20</v>
      </c>
      <c r="AB9" s="29"/>
      <c r="AC9" s="43"/>
      <c r="AD9" s="42"/>
      <c r="AE9" s="29"/>
      <c r="AF9" s="29"/>
      <c r="AH9" s="29"/>
      <c r="AI9" s="43"/>
      <c r="AJ9" s="197"/>
      <c r="AK9" s="29"/>
    </row>
    <row r="10" spans="1:37" ht="12.75" x14ac:dyDescent="0.2">
      <c r="A10" s="2"/>
      <c r="B10" s="1"/>
      <c r="C10" s="6"/>
      <c r="D10" s="3">
        <f ca="1">LOOKUP(C10,Result,Points!$B$2:$B$35)</f>
        <v>0</v>
      </c>
      <c r="E10" s="2"/>
      <c r="F10" s="3">
        <f ca="1">LOOKUP(E10,Result,Points!$B$2:$B$35)</f>
        <v>0</v>
      </c>
      <c r="G10" s="2"/>
      <c r="H10" s="3">
        <f ca="1">LOOKUP(G10,Result,Points!$B$2:$B$35)</f>
        <v>0</v>
      </c>
      <c r="I10" s="2"/>
      <c r="J10" s="3">
        <f ca="1">LOOKUP(I10,Result,Points!$B$2:$B$35)</f>
        <v>0</v>
      </c>
      <c r="K10" s="192"/>
      <c r="L10" s="3">
        <f ca="1">LOOKUP(K10,Result,Points!$B$2:$B$35)</f>
        <v>0</v>
      </c>
      <c r="M10" s="4">
        <f ca="1">SUM(D10,F10,H10,J10,L10)</f>
        <v>0</v>
      </c>
      <c r="N10" s="2"/>
      <c r="O10" s="27"/>
      <c r="P10" s="29">
        <v>19</v>
      </c>
      <c r="Q10" s="10">
        <f t="shared" si="1"/>
        <v>0</v>
      </c>
      <c r="R10" s="130">
        <f t="shared" si="1"/>
        <v>0</v>
      </c>
      <c r="S10" s="2"/>
      <c r="V10" s="29">
        <v>9</v>
      </c>
      <c r="W10" s="10" t="e">
        <f>#REF!</f>
        <v>#REF!</v>
      </c>
      <c r="X10" s="5" t="e">
        <f>#REF!</f>
        <v>#REF!</v>
      </c>
      <c r="Y10" s="4">
        <f ca="1">SUM(L11,N11,H11,F11,D11)</f>
        <v>0</v>
      </c>
      <c r="Z10" s="2" t="s">
        <v>21</v>
      </c>
      <c r="AB10" s="29"/>
      <c r="AC10" s="43"/>
      <c r="AD10" s="42"/>
      <c r="AE10" s="29"/>
      <c r="AF10" s="29"/>
      <c r="AH10" s="29"/>
      <c r="AI10" s="43"/>
      <c r="AJ10" s="197"/>
      <c r="AK10" s="29"/>
    </row>
    <row r="11" spans="1:37" ht="12.75" x14ac:dyDescent="0.2">
      <c r="A11" s="2"/>
      <c r="B11" s="1"/>
      <c r="C11" s="6"/>
      <c r="D11" s="3">
        <f ca="1">LOOKUP(C11,Result,Points!$B$2:$B$35)</f>
        <v>0</v>
      </c>
      <c r="E11" s="2"/>
      <c r="F11" s="3">
        <f ca="1">LOOKUP(E11,Result,Points!$B$2:$B$35)</f>
        <v>0</v>
      </c>
      <c r="G11" s="2"/>
      <c r="H11" s="3">
        <f ca="1">LOOKUP(G11,Result,Points!$B$2:$B$35)</f>
        <v>0</v>
      </c>
      <c r="I11" s="2"/>
      <c r="J11" s="3">
        <f ca="1">LOOKUP(I11,Result,Points!$B$2:$B$35)</f>
        <v>0</v>
      </c>
      <c r="K11" s="192"/>
      <c r="L11" s="3">
        <f ca="1">LOOKUP(K11,Result,Points!$B$2:$B$35)</f>
        <v>0</v>
      </c>
      <c r="M11" s="4">
        <f ca="1">SUM(D11,F11,H11,J11,L11)</f>
        <v>0</v>
      </c>
      <c r="N11" s="2"/>
      <c r="O11" s="27"/>
      <c r="P11" s="29">
        <v>20</v>
      </c>
      <c r="Q11" s="10">
        <f t="shared" si="1"/>
        <v>0</v>
      </c>
      <c r="R11" s="130">
        <f t="shared" si="1"/>
        <v>0</v>
      </c>
      <c r="S11" s="2"/>
      <c r="V11" s="29">
        <v>10</v>
      </c>
      <c r="W11" s="10">
        <f t="shared" ref="W11:X11" si="3">A10</f>
        <v>0</v>
      </c>
      <c r="X11" s="5">
        <f t="shared" si="3"/>
        <v>0</v>
      </c>
      <c r="Y11" s="4">
        <f ca="1">SUM(L12,N12,H12,F12,D12)</f>
        <v>0</v>
      </c>
      <c r="Z11" s="2" t="s">
        <v>22</v>
      </c>
      <c r="AB11" s="29"/>
      <c r="AC11" s="43"/>
      <c r="AD11" s="42"/>
      <c r="AE11" s="29"/>
      <c r="AF11" s="29"/>
      <c r="AH11" s="29"/>
      <c r="AI11" s="43"/>
      <c r="AJ11" s="197"/>
      <c r="AK11" s="29"/>
    </row>
    <row r="12" spans="1:37" ht="15" x14ac:dyDescent="0.2">
      <c r="A12" s="191"/>
      <c r="B12" s="211"/>
      <c r="C12" s="6"/>
      <c r="D12" s="3">
        <f ca="1">LOOKUP(C12,Result,Points!$B$2:$B$35)</f>
        <v>0</v>
      </c>
      <c r="E12" s="2"/>
      <c r="F12" s="3">
        <f ca="1">LOOKUP(E12,Result,Points!$B$2:$B$35)</f>
        <v>0</v>
      </c>
      <c r="G12" s="2"/>
      <c r="H12" s="3">
        <f ca="1">LOOKUP(G12,Result,Points!$B$2:$B$35)</f>
        <v>0</v>
      </c>
      <c r="I12" s="2"/>
      <c r="J12" s="3">
        <f ca="1">LOOKUP(I12,Result,Points!$B$2:$B$35)</f>
        <v>0</v>
      </c>
      <c r="K12" s="192"/>
      <c r="L12" s="3">
        <f ca="1">LOOKUP(K12,Result,Points!$B$2:$B$35)</f>
        <v>0</v>
      </c>
      <c r="M12" s="4">
        <f ca="1">SUM(D12,F12,H12,J12,L12)</f>
        <v>0</v>
      </c>
      <c r="N12" s="2"/>
      <c r="O12" s="27"/>
      <c r="P12" s="29">
        <v>21</v>
      </c>
      <c r="Q12" s="10">
        <f t="shared" si="1"/>
        <v>0</v>
      </c>
      <c r="R12" s="130">
        <f t="shared" si="1"/>
        <v>0</v>
      </c>
      <c r="S12" s="2"/>
      <c r="V12" s="29">
        <v>11</v>
      </c>
      <c r="W12" s="10">
        <f>A9</f>
        <v>0</v>
      </c>
      <c r="X12" s="5">
        <f>B9</f>
        <v>0</v>
      </c>
      <c r="Y12" s="4">
        <f ca="1">SUM(L13,N13,H13,F13,D13)</f>
        <v>0</v>
      </c>
      <c r="Z12" s="2" t="s">
        <v>23</v>
      </c>
      <c r="AB12" s="29"/>
      <c r="AC12" s="43"/>
      <c r="AD12" s="42"/>
      <c r="AE12" s="29"/>
      <c r="AF12" s="29"/>
      <c r="AH12" s="72"/>
      <c r="AI12" s="43"/>
      <c r="AJ12" s="43"/>
      <c r="AK12" s="29"/>
    </row>
    <row r="13" spans="1:37" ht="12.75" x14ac:dyDescent="0.2">
      <c r="A13" s="1"/>
      <c r="B13" s="1"/>
      <c r="C13" s="192"/>
      <c r="D13" s="3">
        <f ca="1">LOOKUP(C13,Result,Points!$B$2:$B$35)</f>
        <v>0</v>
      </c>
      <c r="E13" s="2"/>
      <c r="F13" s="3">
        <f ca="1">LOOKUP(E13,Result,Points!$B$2:$B$35)</f>
        <v>0</v>
      </c>
      <c r="G13" s="2"/>
      <c r="H13" s="3">
        <f ca="1">LOOKUP(G13,Result,Points!$B$2:$B$35)</f>
        <v>0</v>
      </c>
      <c r="I13" s="2"/>
      <c r="J13" s="3">
        <f ca="1">LOOKUP(I13,Result,Points!$B$2:$B$35)</f>
        <v>0</v>
      </c>
      <c r="K13" s="192"/>
      <c r="L13" s="3">
        <f ca="1">LOOKUP(K13,Result,Points!$B$2:$B$35)</f>
        <v>0</v>
      </c>
      <c r="M13" s="4">
        <f ca="1">SUM(D13,F13,H13,J13,L13)</f>
        <v>0</v>
      </c>
      <c r="N13" s="2"/>
      <c r="O13" s="27"/>
      <c r="P13" s="29">
        <v>22</v>
      </c>
      <c r="Q13" s="10">
        <f t="shared" si="1"/>
        <v>0</v>
      </c>
      <c r="R13" s="130">
        <f t="shared" si="1"/>
        <v>0</v>
      </c>
      <c r="S13" s="2"/>
      <c r="V13" s="29">
        <v>12</v>
      </c>
      <c r="W13" s="10" t="e">
        <f>#REF!</f>
        <v>#REF!</v>
      </c>
      <c r="X13" s="5" t="e">
        <f>#REF!</f>
        <v>#REF!</v>
      </c>
      <c r="Y13" s="4">
        <f t="shared" ref="Y13" ca="1" si="4">SUM(L14,J14,H14,F14,D14)</f>
        <v>0</v>
      </c>
      <c r="Z13" s="2" t="s">
        <v>24</v>
      </c>
      <c r="AB13" s="29"/>
      <c r="AC13" s="43"/>
      <c r="AD13" s="42"/>
      <c r="AE13" s="29"/>
      <c r="AF13" s="29"/>
      <c r="AH13" s="72"/>
      <c r="AI13" s="43"/>
      <c r="AJ13" s="43"/>
      <c r="AK13" s="29"/>
    </row>
    <row r="14" spans="1:37" ht="12.75" x14ac:dyDescent="0.2">
      <c r="A14" s="1"/>
      <c r="B14" s="1"/>
      <c r="C14" s="192"/>
      <c r="D14" s="3">
        <f ca="1">LOOKUP(C14,Result,Points!$B$2:$B$35)</f>
        <v>0</v>
      </c>
      <c r="E14" s="2"/>
      <c r="F14" s="3">
        <f ca="1">LOOKUP(E14,Result,Points!$B$2:$B$35)</f>
        <v>0</v>
      </c>
      <c r="G14" s="2"/>
      <c r="H14" s="3">
        <f ca="1">LOOKUP(G14,Result,Points!$B$2:$B$35)</f>
        <v>0</v>
      </c>
      <c r="I14" s="2"/>
      <c r="J14" s="3">
        <f ca="1">LOOKUP(I14,Result,Points!$B$2:$B$35)</f>
        <v>0</v>
      </c>
      <c r="K14" s="192"/>
      <c r="L14" s="3">
        <f ca="1">LOOKUP(K14,Result,Points!$B$2:$B$35)</f>
        <v>0</v>
      </c>
      <c r="M14" s="4">
        <f ca="1">SUM(D14,F14,H14,J14,L14)</f>
        <v>0</v>
      </c>
      <c r="N14" s="10"/>
      <c r="O14" s="27"/>
      <c r="Q14" s="43"/>
      <c r="R14" s="42"/>
      <c r="V14" s="29"/>
      <c r="W14" s="43"/>
      <c r="X14" s="42"/>
      <c r="Z14" s="103"/>
    </row>
    <row r="15" spans="1:37" ht="12.75" x14ac:dyDescent="0.2">
      <c r="A15" s="192"/>
      <c r="B15" s="204"/>
      <c r="C15" s="192"/>
      <c r="D15" s="3">
        <f ca="1">LOOKUP(C15,Result,Points!$B$2:$B$35)</f>
        <v>0</v>
      </c>
      <c r="E15" s="2"/>
      <c r="F15" s="3">
        <f ca="1">LOOKUP(E15,Result,Points!$B$2:$B$35)</f>
        <v>0</v>
      </c>
      <c r="G15" s="2"/>
      <c r="H15" s="3">
        <f ca="1">LOOKUP(G15,Result,Points!$B$2:$B$35)</f>
        <v>0</v>
      </c>
      <c r="I15" s="2"/>
      <c r="J15" s="3">
        <f ca="1">LOOKUP(I15,Result,Points!$B$2:$B$35)</f>
        <v>0</v>
      </c>
      <c r="K15" s="192"/>
      <c r="L15" s="3">
        <f ca="1">LOOKUP(K15,Result,Points!$B$2:$B$35)</f>
        <v>0</v>
      </c>
      <c r="M15" s="4">
        <f ca="1">SUM(D15,F15,H15,J15,L15)</f>
        <v>0</v>
      </c>
      <c r="N15" s="10"/>
      <c r="O15" s="27"/>
      <c r="Q15" s="43"/>
      <c r="R15" s="42"/>
      <c r="V15" s="29"/>
      <c r="W15" s="43"/>
      <c r="X15" s="42"/>
      <c r="Z15" s="29"/>
    </row>
    <row r="16" spans="1:37" ht="12.75" x14ac:dyDescent="0.2">
      <c r="A16" s="192"/>
      <c r="B16" s="204"/>
      <c r="C16" s="210"/>
      <c r="D16" s="3">
        <f ca="1">LOOKUP(C16,Result,Points!$B$2:$B$35)</f>
        <v>0</v>
      </c>
      <c r="E16" s="2"/>
      <c r="F16" s="3">
        <f ca="1">LOOKUP(E16,Result,Points!$B$2:$B$35)</f>
        <v>0</v>
      </c>
      <c r="G16" s="2"/>
      <c r="H16" s="3">
        <f ca="1">LOOKUP(G16,Result,Points!$B$2:$B$35)</f>
        <v>0</v>
      </c>
      <c r="I16" s="2"/>
      <c r="J16" s="3">
        <f ca="1">LOOKUP(I16,Result,Points!$B$2:$B$35)</f>
        <v>0</v>
      </c>
      <c r="K16" s="192"/>
      <c r="L16" s="3">
        <f ca="1">LOOKUP(K16,Result,Points!$B$2:$B$35)</f>
        <v>0</v>
      </c>
      <c r="M16" s="4">
        <f ca="1">SUM(D16,F16,H16,J16,L16)</f>
        <v>0</v>
      </c>
      <c r="N16" s="10"/>
      <c r="O16" s="27"/>
      <c r="Q16" s="57"/>
      <c r="R16" s="57"/>
      <c r="S16" s="55"/>
      <c r="T16" s="55"/>
      <c r="V16" s="29"/>
      <c r="W16" s="43"/>
      <c r="X16" s="42"/>
      <c r="Z16" s="29"/>
    </row>
    <row r="17" spans="1:26" ht="12.75" x14ac:dyDescent="0.2">
      <c r="A17" s="192"/>
      <c r="B17" s="204"/>
      <c r="C17" s="210"/>
      <c r="D17" s="3">
        <f ca="1">LOOKUP(C17,Result,Points!$B$2:$B$35)</f>
        <v>0</v>
      </c>
      <c r="E17" s="2"/>
      <c r="F17" s="3">
        <f ca="1">LOOKUP(E17,Result,Points!$B$2:$B$35)</f>
        <v>0</v>
      </c>
      <c r="G17" s="2"/>
      <c r="H17" s="3">
        <f ca="1">LOOKUP(G17,Result,Points!$B$2:$B$35)</f>
        <v>0</v>
      </c>
      <c r="I17" s="2"/>
      <c r="J17" s="3">
        <f ca="1">LOOKUP(I17,Result,Points!$B$2:$B$35)</f>
        <v>0</v>
      </c>
      <c r="K17" s="192"/>
      <c r="L17" s="3">
        <f ca="1">LOOKUP(K17,Result,Points!$B$2:$B$35)</f>
        <v>0</v>
      </c>
      <c r="M17" s="4">
        <f ca="1">SUM(D17,F17,H17,J17,L17)</f>
        <v>0</v>
      </c>
      <c r="N17" s="10"/>
      <c r="O17" s="27"/>
      <c r="Q17" s="43"/>
      <c r="R17" s="42"/>
      <c r="V17" s="29"/>
      <c r="W17" s="43"/>
      <c r="X17" s="42"/>
      <c r="Z17" s="29"/>
    </row>
    <row r="18" spans="1:26" ht="12.75" x14ac:dyDescent="0.2">
      <c r="A18" s="192"/>
      <c r="B18" s="204"/>
      <c r="C18" s="210"/>
      <c r="D18" s="3">
        <f ca="1">LOOKUP(C18,Result,Points!$B$2:$B$35)</f>
        <v>0</v>
      </c>
      <c r="E18" s="2"/>
      <c r="F18" s="3">
        <f ca="1">LOOKUP(E18,Result,Points!$B$2:$B$35)</f>
        <v>0</v>
      </c>
      <c r="G18" s="2"/>
      <c r="H18" s="3">
        <f ca="1">LOOKUP(G18,Result,Points!$B$2:$B$35)</f>
        <v>0</v>
      </c>
      <c r="I18" s="2"/>
      <c r="J18" s="3">
        <f ca="1">LOOKUP(I18,Result,Points!$B$2:$B$35)</f>
        <v>0</v>
      </c>
      <c r="K18" s="192"/>
      <c r="L18" s="3">
        <f ca="1">LOOKUP(K18,Result,Points!$B$2:$B$35)</f>
        <v>0</v>
      </c>
      <c r="M18" s="4">
        <f ca="1">SUM(D18,F18,H18,J18,L18)</f>
        <v>0</v>
      </c>
      <c r="N18" s="10"/>
      <c r="O18" s="27"/>
      <c r="Q18" s="43"/>
      <c r="R18" s="42"/>
      <c r="V18" s="29"/>
      <c r="W18" s="43"/>
      <c r="X18" s="42"/>
      <c r="Z18" s="29"/>
    </row>
    <row r="19" spans="1:26" ht="12.75" x14ac:dyDescent="0.2">
      <c r="A19" s="192"/>
      <c r="B19" s="204"/>
      <c r="C19" s="210"/>
      <c r="D19" s="3">
        <f ca="1">LOOKUP(C19,Result,Points!$B$2:$B$35)</f>
        <v>0</v>
      </c>
      <c r="E19" s="2"/>
      <c r="F19" s="3">
        <f ca="1">LOOKUP(E19,Result,Points!$B$2:$B$35)</f>
        <v>0</v>
      </c>
      <c r="G19" s="2"/>
      <c r="H19" s="3">
        <f ca="1">LOOKUP(G19,Result,Points!$B$2:$B$35)</f>
        <v>0</v>
      </c>
      <c r="I19" s="2"/>
      <c r="J19" s="3">
        <f ca="1">LOOKUP(I19,Result,Points!$B$2:$B$35)</f>
        <v>0</v>
      </c>
      <c r="K19" s="192"/>
      <c r="L19" s="3">
        <f ca="1">LOOKUP(K19,Result,Points!$B$2:$B$35)</f>
        <v>0</v>
      </c>
      <c r="M19" s="4">
        <f ca="1">SUM(D19,F19,H19,J19,L19)</f>
        <v>0</v>
      </c>
      <c r="N19" s="10"/>
      <c r="O19" s="27"/>
      <c r="Q19" s="43"/>
      <c r="R19" s="42"/>
      <c r="V19" s="29"/>
      <c r="W19" s="43"/>
      <c r="X19" s="42"/>
      <c r="Z19" s="29"/>
    </row>
    <row r="20" spans="1:26" ht="12.75" x14ac:dyDescent="0.2">
      <c r="A20" s="192"/>
      <c r="B20" s="204"/>
      <c r="C20" s="210"/>
      <c r="D20" s="3">
        <f ca="1">LOOKUP(C20,Result,Points!$B$2:$B$35)</f>
        <v>0</v>
      </c>
      <c r="E20" s="2"/>
      <c r="F20" s="3">
        <f ca="1">LOOKUP(E20,Result,Points!$B$2:$B$35)</f>
        <v>0</v>
      </c>
      <c r="G20" s="2"/>
      <c r="H20" s="3">
        <f ca="1">LOOKUP(G20,Result,Points!$B$2:$B$35)</f>
        <v>0</v>
      </c>
      <c r="I20" s="2"/>
      <c r="J20" s="3">
        <f ca="1">LOOKUP(I20,Result,Points!$B$2:$B$35)</f>
        <v>0</v>
      </c>
      <c r="K20" s="192"/>
      <c r="L20" s="3">
        <f ca="1">LOOKUP(K20,Result,Points!$B$2:$B$35)</f>
        <v>0</v>
      </c>
      <c r="M20" s="4">
        <f ca="1">SUM(D20,F20,H20,J20,L20)</f>
        <v>0</v>
      </c>
      <c r="N20" s="10"/>
      <c r="Q20" s="43"/>
      <c r="R20" s="42"/>
      <c r="V20" s="29"/>
      <c r="W20" s="43"/>
      <c r="X20" s="42"/>
    </row>
    <row r="21" spans="1:26" ht="12.75" x14ac:dyDescent="0.2">
      <c r="A21" s="43"/>
      <c r="B21" s="42"/>
      <c r="C21" s="38"/>
      <c r="D21" s="30"/>
      <c r="F21" s="30"/>
      <c r="H21" s="30"/>
      <c r="I21" s="29"/>
      <c r="J21" s="30"/>
      <c r="K21" s="29"/>
      <c r="L21" s="30"/>
      <c r="Q21" s="43"/>
      <c r="R21" s="42"/>
      <c r="V21" s="29"/>
      <c r="W21" s="43"/>
      <c r="X21" s="42"/>
    </row>
    <row r="22" spans="1:26" ht="12.75" x14ac:dyDescent="0.2">
      <c r="A22" s="43"/>
      <c r="B22" s="42"/>
      <c r="C22" s="38"/>
      <c r="D22" s="30"/>
      <c r="F22" s="30"/>
      <c r="H22" s="30"/>
      <c r="I22" s="29"/>
      <c r="J22" s="30"/>
      <c r="K22" s="29"/>
      <c r="L22" s="30"/>
      <c r="Q22" s="58"/>
      <c r="R22" s="42"/>
      <c r="V22" s="29"/>
    </row>
    <row r="23" spans="1:26" ht="12.75" x14ac:dyDescent="0.2">
      <c r="A23" s="43"/>
      <c r="B23" s="42"/>
      <c r="C23" s="38"/>
      <c r="D23" s="30"/>
      <c r="F23" s="30"/>
      <c r="H23" s="30"/>
      <c r="I23" s="29"/>
      <c r="J23" s="30"/>
      <c r="K23" s="29"/>
      <c r="L23" s="30"/>
      <c r="Q23" s="58"/>
      <c r="R23" s="42"/>
      <c r="V23" s="29"/>
    </row>
    <row r="24" spans="1:26" ht="15" x14ac:dyDescent="0.25">
      <c r="A24" s="119"/>
      <c r="C24" s="13"/>
      <c r="D24" s="30"/>
      <c r="F24" s="30"/>
      <c r="H24" s="30"/>
      <c r="I24" s="29"/>
      <c r="J24" s="30"/>
      <c r="K24" s="29"/>
      <c r="L24" s="30"/>
      <c r="Q24" s="58"/>
      <c r="R24" s="42"/>
      <c r="V24" s="29"/>
    </row>
    <row r="25" spans="1:26" ht="12.75" x14ac:dyDescent="0.2">
      <c r="A25" s="57"/>
      <c r="B25" s="57"/>
      <c r="C25" s="231"/>
      <c r="D25" s="263"/>
      <c r="F25" s="30"/>
      <c r="H25" s="30"/>
      <c r="I25" s="29"/>
      <c r="J25" s="30"/>
      <c r="K25" s="29"/>
      <c r="L25" s="30"/>
      <c r="Q25" s="58"/>
      <c r="R25" s="42"/>
      <c r="V25" s="29"/>
    </row>
    <row r="26" spans="1:26" ht="12.75" x14ac:dyDescent="0.2">
      <c r="A26" s="43"/>
      <c r="B26" s="43"/>
      <c r="D26" s="137"/>
      <c r="F26" s="30"/>
      <c r="H26" s="30"/>
      <c r="I26" s="29"/>
      <c r="J26" s="30"/>
      <c r="K26" s="29"/>
      <c r="L26" s="30"/>
      <c r="Q26" s="58"/>
      <c r="R26" s="42"/>
      <c r="V26" s="29"/>
    </row>
    <row r="27" spans="1:26" ht="12.75" x14ac:dyDescent="0.2">
      <c r="A27" s="43"/>
      <c r="B27" s="197"/>
      <c r="D27" s="137"/>
      <c r="F27" s="30"/>
      <c r="H27" s="30"/>
      <c r="I27" s="29"/>
      <c r="J27" s="30"/>
      <c r="K27" s="29"/>
      <c r="L27" s="30"/>
      <c r="Q27" s="58"/>
      <c r="R27" s="42"/>
      <c r="V27" s="29"/>
    </row>
    <row r="28" spans="1:26" ht="12.75" x14ac:dyDescent="0.2">
      <c r="A28" s="43"/>
      <c r="B28" s="197"/>
      <c r="D28" s="137"/>
      <c r="F28" s="30"/>
      <c r="H28" s="30"/>
      <c r="I28" s="29"/>
      <c r="J28" s="30"/>
      <c r="K28" s="29"/>
      <c r="L28" s="30"/>
      <c r="Q28" s="58"/>
      <c r="R28" s="42"/>
      <c r="V28" s="29"/>
    </row>
    <row r="29" spans="1:26" ht="12.75" x14ac:dyDescent="0.2">
      <c r="A29" s="43"/>
      <c r="B29" s="197"/>
      <c r="D29" s="137"/>
      <c r="F29" s="30"/>
      <c r="H29" s="30"/>
      <c r="I29" s="29"/>
      <c r="J29" s="30"/>
      <c r="K29" s="29"/>
      <c r="L29" s="30"/>
      <c r="Q29" s="58"/>
      <c r="R29" s="42"/>
      <c r="V29" s="29"/>
    </row>
    <row r="30" spans="1:26" ht="12.75" x14ac:dyDescent="0.2">
      <c r="A30" s="43"/>
      <c r="B30" s="197"/>
      <c r="D30" s="137"/>
      <c r="F30" s="30"/>
      <c r="H30" s="30"/>
      <c r="I30" s="29"/>
      <c r="J30" s="30"/>
      <c r="K30" s="29"/>
      <c r="L30" s="30"/>
      <c r="Q30" s="58"/>
      <c r="R30" s="42"/>
      <c r="V30" s="29"/>
    </row>
    <row r="31" spans="1:26" ht="12.75" x14ac:dyDescent="0.2">
      <c r="A31" s="43"/>
      <c r="B31" s="197"/>
      <c r="D31" s="137"/>
      <c r="F31" s="30"/>
      <c r="H31" s="30"/>
      <c r="I31" s="29"/>
      <c r="J31" s="30"/>
      <c r="K31" s="29"/>
      <c r="L31" s="30"/>
      <c r="Q31" s="58"/>
      <c r="R31" s="42"/>
      <c r="V31" s="29"/>
    </row>
    <row r="32" spans="1:26" ht="12.75" x14ac:dyDescent="0.2">
      <c r="A32" s="43"/>
      <c r="B32" s="197"/>
      <c r="D32" s="137"/>
      <c r="F32" s="30"/>
      <c r="H32" s="30"/>
      <c r="I32" s="29"/>
      <c r="J32" s="30"/>
      <c r="K32" s="29"/>
      <c r="L32" s="30"/>
      <c r="Q32" s="58"/>
      <c r="R32" s="42"/>
      <c r="V32" s="29"/>
    </row>
    <row r="33" spans="1:22" ht="12.75" x14ac:dyDescent="0.2">
      <c r="A33" s="43"/>
      <c r="B33" s="197"/>
      <c r="D33" s="137"/>
      <c r="F33" s="30"/>
      <c r="H33" s="30"/>
      <c r="I33" s="29"/>
      <c r="J33" s="30"/>
      <c r="K33" s="29"/>
      <c r="L33" s="30"/>
      <c r="Q33" s="58"/>
      <c r="R33" s="42"/>
      <c r="V33" s="29"/>
    </row>
    <row r="34" spans="1:22" ht="12.75" x14ac:dyDescent="0.2">
      <c r="A34" s="43"/>
      <c r="B34" s="197"/>
      <c r="D34" s="137"/>
      <c r="F34" s="30"/>
      <c r="H34" s="30"/>
      <c r="I34" s="29"/>
      <c r="J34" s="30"/>
      <c r="K34" s="29"/>
      <c r="L34" s="30"/>
      <c r="Q34" s="58"/>
      <c r="R34" s="42"/>
      <c r="V34" s="29"/>
    </row>
    <row r="35" spans="1:22" ht="12.75" x14ac:dyDescent="0.2">
      <c r="A35" s="43"/>
      <c r="B35" s="197"/>
      <c r="D35" s="137"/>
      <c r="F35" s="30"/>
      <c r="H35" s="30"/>
      <c r="I35" s="29"/>
      <c r="J35" s="30"/>
      <c r="K35" s="29"/>
      <c r="L35" s="30"/>
      <c r="Q35" s="58"/>
      <c r="R35" s="42"/>
      <c r="V35" s="29"/>
    </row>
    <row r="36" spans="1:22" ht="12.75" x14ac:dyDescent="0.2">
      <c r="A36" s="43"/>
      <c r="B36" s="43"/>
      <c r="D36" s="137"/>
      <c r="F36" s="30"/>
      <c r="H36" s="30"/>
      <c r="I36" s="29"/>
      <c r="J36" s="30"/>
      <c r="K36" s="29"/>
      <c r="L36" s="30"/>
      <c r="Q36" s="58"/>
      <c r="R36" s="42"/>
      <c r="V36" s="29"/>
    </row>
    <row r="37" spans="1:22" ht="12.75" x14ac:dyDescent="0.2">
      <c r="A37" s="43"/>
      <c r="B37" s="43"/>
      <c r="D37" s="137"/>
      <c r="F37" s="30"/>
      <c r="H37" s="30"/>
      <c r="I37" s="29"/>
      <c r="J37" s="30"/>
      <c r="K37" s="29"/>
      <c r="L37" s="30"/>
      <c r="Q37" s="58"/>
      <c r="R37" s="42"/>
      <c r="V37" s="29"/>
    </row>
    <row r="38" spans="1:22" ht="12.75" x14ac:dyDescent="0.2">
      <c r="A38" s="43"/>
      <c r="B38" s="42"/>
      <c r="C38" s="38"/>
      <c r="D38" s="30"/>
      <c r="F38" s="30"/>
      <c r="H38" s="30"/>
      <c r="I38" s="29"/>
      <c r="J38" s="30"/>
      <c r="K38" s="29"/>
      <c r="L38" s="30"/>
      <c r="Q38" s="58"/>
      <c r="R38" s="42"/>
      <c r="V38" s="29"/>
    </row>
    <row r="39" spans="1:22" ht="12.75" x14ac:dyDescent="0.2">
      <c r="A39" s="43"/>
      <c r="B39" s="42"/>
      <c r="C39" s="38"/>
      <c r="D39" s="30"/>
      <c r="F39" s="30"/>
      <c r="H39" s="30"/>
      <c r="I39" s="29"/>
      <c r="J39" s="30"/>
      <c r="K39" s="29"/>
      <c r="L39" s="30"/>
      <c r="Q39" s="58"/>
      <c r="R39" s="42"/>
      <c r="V39" s="29"/>
    </row>
    <row r="40" spans="1:22" ht="12.75" x14ac:dyDescent="0.2">
      <c r="A40" s="43"/>
      <c r="B40" s="42"/>
      <c r="C40" s="38"/>
      <c r="D40" s="30"/>
      <c r="F40" s="30"/>
      <c r="H40" s="30"/>
      <c r="I40" s="29"/>
      <c r="J40" s="30"/>
      <c r="K40" s="29"/>
      <c r="L40" s="30"/>
      <c r="Q40" s="58"/>
      <c r="R40" s="42"/>
      <c r="V40" s="29"/>
    </row>
    <row r="41" spans="1:22" ht="12.75" x14ac:dyDescent="0.2">
      <c r="A41" s="43"/>
      <c r="B41" s="42"/>
      <c r="C41" s="38"/>
      <c r="D41" s="30"/>
      <c r="F41" s="30"/>
      <c r="H41" s="30"/>
      <c r="I41" s="29"/>
      <c r="J41" s="30"/>
      <c r="K41" s="29"/>
      <c r="L41" s="30"/>
      <c r="Q41" s="43"/>
      <c r="R41" s="42"/>
      <c r="V41" s="29"/>
    </row>
    <row r="42" spans="1:22" ht="12.75" x14ac:dyDescent="0.2">
      <c r="A42" s="43"/>
      <c r="B42" s="42"/>
      <c r="C42" s="38"/>
      <c r="D42" s="30"/>
      <c r="F42" s="30"/>
      <c r="H42" s="30"/>
      <c r="I42" s="29"/>
      <c r="J42" s="30"/>
      <c r="K42" s="29"/>
      <c r="L42" s="30"/>
      <c r="Q42" s="43"/>
      <c r="R42" s="42"/>
      <c r="V42" s="29"/>
    </row>
    <row r="43" spans="1:22" ht="12.75" x14ac:dyDescent="0.2">
      <c r="A43" s="43"/>
      <c r="B43" s="42"/>
      <c r="C43" s="38"/>
      <c r="D43" s="30"/>
      <c r="F43" s="30"/>
      <c r="H43" s="30"/>
      <c r="I43" s="29"/>
      <c r="J43" s="30"/>
      <c r="K43" s="29"/>
      <c r="L43" s="30"/>
      <c r="Q43" s="43"/>
      <c r="R43" s="42"/>
      <c r="V43" s="29"/>
    </row>
    <row r="44" spans="1:22" ht="12.75" x14ac:dyDescent="0.2">
      <c r="A44" s="43"/>
      <c r="B44" s="42"/>
      <c r="C44" s="38"/>
      <c r="D44" s="30"/>
      <c r="F44" s="30"/>
      <c r="H44" s="30"/>
      <c r="I44" s="29"/>
      <c r="J44" s="30"/>
      <c r="K44" s="29"/>
      <c r="L44" s="30"/>
      <c r="Q44" s="43"/>
      <c r="R44" s="42"/>
      <c r="V44" s="29"/>
    </row>
    <row r="45" spans="1:22" ht="12.75" x14ac:dyDescent="0.2">
      <c r="A45" s="43"/>
      <c r="B45" s="42"/>
      <c r="C45" s="38"/>
      <c r="D45" s="30"/>
      <c r="F45" s="30"/>
      <c r="H45" s="30"/>
      <c r="I45" s="29"/>
      <c r="J45" s="30"/>
      <c r="K45" s="29"/>
      <c r="L45" s="30"/>
      <c r="Q45" s="43"/>
      <c r="R45" s="42"/>
      <c r="V45" s="29"/>
    </row>
    <row r="46" spans="1:22" ht="12.75" x14ac:dyDescent="0.2">
      <c r="A46" s="43"/>
      <c r="B46" s="42"/>
      <c r="C46" s="38"/>
      <c r="D46" s="30"/>
      <c r="F46" s="30"/>
      <c r="H46" s="30"/>
      <c r="I46" s="29"/>
      <c r="J46" s="30"/>
      <c r="K46" s="29"/>
      <c r="L46" s="30"/>
      <c r="Q46" s="43"/>
      <c r="R46" s="42"/>
      <c r="V46" s="29"/>
    </row>
    <row r="47" spans="1:22" ht="12.75" x14ac:dyDescent="0.2">
      <c r="A47" s="43"/>
      <c r="B47" s="42"/>
      <c r="C47" s="38"/>
      <c r="D47" s="30"/>
      <c r="F47" s="30"/>
      <c r="H47" s="30"/>
      <c r="I47" s="29"/>
      <c r="J47" s="30"/>
      <c r="K47" s="29"/>
      <c r="L47" s="30"/>
      <c r="V47" s="29"/>
    </row>
    <row r="48" spans="1:22" ht="12.75" x14ac:dyDescent="0.2">
      <c r="A48" s="43"/>
      <c r="B48" s="42"/>
      <c r="C48" s="38"/>
      <c r="D48" s="30"/>
      <c r="F48" s="30"/>
      <c r="H48" s="30"/>
      <c r="I48" s="29"/>
      <c r="J48" s="30"/>
      <c r="K48" s="29"/>
      <c r="L48" s="30"/>
      <c r="V48" s="29"/>
    </row>
    <row r="49" spans="1:22" ht="12.75" x14ac:dyDescent="0.2">
      <c r="A49" s="43"/>
      <c r="B49" s="42"/>
      <c r="C49" s="38"/>
      <c r="D49" s="30"/>
      <c r="F49" s="30"/>
      <c r="H49" s="30"/>
      <c r="I49" s="29"/>
      <c r="J49" s="30"/>
      <c r="K49" s="29"/>
      <c r="L49" s="30"/>
      <c r="V49" s="29"/>
    </row>
    <row r="50" spans="1:22" ht="12.75" x14ac:dyDescent="0.2">
      <c r="A50" s="43"/>
      <c r="B50" s="42"/>
      <c r="C50" s="38"/>
      <c r="D50" s="30"/>
      <c r="F50" s="30"/>
      <c r="H50" s="30"/>
      <c r="I50" s="29"/>
      <c r="J50" s="30"/>
      <c r="K50" s="29"/>
      <c r="L50" s="30"/>
      <c r="V50" s="29"/>
    </row>
    <row r="51" spans="1:22" ht="12.75" x14ac:dyDescent="0.2">
      <c r="C51" s="38"/>
      <c r="D51" s="30"/>
      <c r="F51" s="30"/>
      <c r="H51" s="30"/>
      <c r="I51" s="29"/>
      <c r="J51" s="30"/>
      <c r="K51" s="29"/>
      <c r="L51" s="30"/>
      <c r="V51" s="29"/>
    </row>
    <row r="52" spans="1:22" x14ac:dyDescent="0.25">
      <c r="V52" s="29"/>
    </row>
    <row r="53" spans="1:22" ht="12.75" x14ac:dyDescent="0.2">
      <c r="C53" s="248"/>
      <c r="D53" s="249"/>
      <c r="V53" s="29"/>
    </row>
    <row r="54" spans="1:22" ht="12.75" x14ac:dyDescent="0.2">
      <c r="C54" s="34"/>
      <c r="D54" s="35"/>
      <c r="V54" s="29"/>
    </row>
    <row r="55" spans="1:22" ht="12.75" x14ac:dyDescent="0.2">
      <c r="C55" s="34"/>
      <c r="D55" s="35"/>
      <c r="V55" s="29"/>
    </row>
    <row r="56" spans="1:22" ht="12.75" x14ac:dyDescent="0.2">
      <c r="C56" s="34"/>
      <c r="D56" s="35"/>
      <c r="V56" s="29"/>
    </row>
    <row r="57" spans="1:22" ht="12.75" x14ac:dyDescent="0.2">
      <c r="C57" s="34"/>
      <c r="D57" s="35"/>
      <c r="V57" s="29"/>
    </row>
    <row r="58" spans="1:22" ht="12.75" x14ac:dyDescent="0.2">
      <c r="C58" s="34"/>
      <c r="D58" s="35"/>
      <c r="V58" s="29"/>
    </row>
    <row r="59" spans="1:22" ht="12.75" x14ac:dyDescent="0.2">
      <c r="C59" s="34"/>
      <c r="D59" s="35"/>
      <c r="V59" s="29"/>
    </row>
    <row r="60" spans="1:22" ht="12.75" x14ac:dyDescent="0.2">
      <c r="C60" s="34"/>
      <c r="D60" s="35"/>
      <c r="V60" s="29"/>
    </row>
    <row r="61" spans="1:22" ht="12.75" x14ac:dyDescent="0.2">
      <c r="C61" s="34"/>
      <c r="D61" s="35"/>
      <c r="V61" s="29"/>
    </row>
    <row r="62" spans="1:22" ht="12.75" x14ac:dyDescent="0.2">
      <c r="C62" s="34"/>
      <c r="D62" s="35"/>
      <c r="V62" s="29"/>
    </row>
    <row r="63" spans="1:22" ht="12.75" x14ac:dyDescent="0.2">
      <c r="C63" s="34"/>
      <c r="D63" s="35"/>
      <c r="V63" s="29"/>
    </row>
    <row r="64" spans="1:22" ht="12.75" x14ac:dyDescent="0.2">
      <c r="C64" s="34"/>
      <c r="D64" s="35"/>
      <c r="V64" s="29"/>
    </row>
    <row r="65" spans="3:22" ht="12.75" x14ac:dyDescent="0.2">
      <c r="C65" s="34"/>
      <c r="D65" s="35"/>
      <c r="V65" s="29"/>
    </row>
    <row r="66" spans="3:22" ht="12.75" x14ac:dyDescent="0.2">
      <c r="C66" s="34"/>
      <c r="D66" s="35"/>
      <c r="V66" s="29"/>
    </row>
    <row r="67" spans="3:22" ht="12.75" x14ac:dyDescent="0.2">
      <c r="C67" s="34"/>
      <c r="D67" s="35"/>
      <c r="V67" s="29"/>
    </row>
    <row r="68" spans="3:22" ht="12.75" x14ac:dyDescent="0.2">
      <c r="C68" s="34"/>
      <c r="D68" s="35"/>
      <c r="V68" s="29"/>
    </row>
    <row r="69" spans="3:22" ht="12.75" x14ac:dyDescent="0.2">
      <c r="C69" s="34"/>
      <c r="D69" s="35"/>
      <c r="V69" s="29"/>
    </row>
    <row r="70" spans="3:22" ht="12.75" x14ac:dyDescent="0.2">
      <c r="C70" s="34"/>
      <c r="D70" s="35"/>
      <c r="V70" s="29"/>
    </row>
    <row r="71" spans="3:22" ht="12.75" x14ac:dyDescent="0.2">
      <c r="C71" s="34"/>
      <c r="D71" s="35"/>
      <c r="V71" s="29"/>
    </row>
    <row r="72" spans="3:22" ht="12.75" x14ac:dyDescent="0.2">
      <c r="C72" s="34"/>
      <c r="D72" s="35"/>
      <c r="V72" s="29"/>
    </row>
    <row r="73" spans="3:22" ht="12.75" x14ac:dyDescent="0.2">
      <c r="C73" s="34"/>
      <c r="D73" s="35"/>
      <c r="V73" s="29"/>
    </row>
    <row r="74" spans="3:22" ht="12.75" x14ac:dyDescent="0.2">
      <c r="C74" s="34"/>
      <c r="D74" s="35"/>
      <c r="V74" s="29"/>
    </row>
    <row r="75" spans="3:22" ht="12.75" x14ac:dyDescent="0.2">
      <c r="C75" s="34"/>
      <c r="D75" s="35"/>
      <c r="V75" s="29"/>
    </row>
    <row r="76" spans="3:22" ht="12.75" x14ac:dyDescent="0.2">
      <c r="C76" s="34"/>
      <c r="D76" s="35"/>
      <c r="V76" s="29"/>
    </row>
    <row r="77" spans="3:22" ht="12.75" x14ac:dyDescent="0.2">
      <c r="C77" s="34"/>
      <c r="D77" s="35"/>
      <c r="V77" s="29"/>
    </row>
    <row r="78" spans="3:22" ht="12.75" x14ac:dyDescent="0.2">
      <c r="C78" s="34"/>
      <c r="D78" s="35"/>
      <c r="V78" s="29"/>
    </row>
    <row r="79" spans="3:22" ht="12.75" x14ac:dyDescent="0.2">
      <c r="C79" s="34"/>
      <c r="D79" s="35"/>
      <c r="V79" s="29"/>
    </row>
    <row r="80" spans="3:22" ht="12.75" x14ac:dyDescent="0.2">
      <c r="C80" s="34"/>
      <c r="D80" s="35"/>
      <c r="V80" s="29"/>
    </row>
    <row r="81" spans="3:22" ht="12.75" x14ac:dyDescent="0.2">
      <c r="C81" s="34"/>
      <c r="D81" s="35"/>
      <c r="V81" s="29"/>
    </row>
    <row r="82" spans="3:22" ht="12.75" x14ac:dyDescent="0.2">
      <c r="C82" s="34"/>
      <c r="D82" s="35"/>
      <c r="V82" s="29"/>
    </row>
    <row r="83" spans="3:22" ht="12.75" x14ac:dyDescent="0.2">
      <c r="C83" s="34"/>
      <c r="D83" s="35"/>
      <c r="V83" s="29"/>
    </row>
    <row r="84" spans="3:22" ht="12.75" x14ac:dyDescent="0.2">
      <c r="C84" s="34"/>
      <c r="D84" s="35"/>
      <c r="V84" s="29"/>
    </row>
    <row r="85" spans="3:22" ht="12.75" x14ac:dyDescent="0.2">
      <c r="C85" s="34"/>
      <c r="D85" s="35"/>
      <c r="V85" s="29"/>
    </row>
    <row r="86" spans="3:22" ht="12.75" x14ac:dyDescent="0.2">
      <c r="C86" s="34"/>
      <c r="D86" s="35"/>
      <c r="V86" s="29"/>
    </row>
    <row r="87" spans="3:22" ht="12.75" x14ac:dyDescent="0.2">
      <c r="C87" s="36"/>
      <c r="D87" s="37"/>
      <c r="V87" s="29"/>
    </row>
    <row r="88" spans="3:22" ht="12.75" x14ac:dyDescent="0.2">
      <c r="C88" s="38"/>
      <c r="D88" s="39"/>
      <c r="V88" s="29"/>
    </row>
    <row r="89" spans="3:22" ht="12.75" x14ac:dyDescent="0.2">
      <c r="C89" s="38"/>
      <c r="D89" s="39"/>
      <c r="V89" s="29"/>
    </row>
    <row r="90" spans="3:22" ht="12.75" x14ac:dyDescent="0.2">
      <c r="C90" s="38"/>
      <c r="D90" s="39"/>
      <c r="V90" s="29"/>
    </row>
    <row r="91" spans="3:22" ht="12.75" x14ac:dyDescent="0.2">
      <c r="C91" s="38"/>
      <c r="D91" s="39"/>
      <c r="V91" s="29"/>
    </row>
    <row r="92" spans="3:22" ht="12.75" x14ac:dyDescent="0.2">
      <c r="C92" s="38"/>
      <c r="D92" s="39"/>
      <c r="V92" s="29"/>
    </row>
    <row r="93" spans="3:22" ht="12.75" x14ac:dyDescent="0.2">
      <c r="C93" s="38"/>
      <c r="D93" s="39"/>
      <c r="V93" s="29"/>
    </row>
    <row r="94" spans="3:22" ht="12.75" x14ac:dyDescent="0.2">
      <c r="C94" s="38"/>
      <c r="D94" s="39"/>
      <c r="V94" s="29"/>
    </row>
    <row r="95" spans="3:22" ht="12.75" x14ac:dyDescent="0.2">
      <c r="C95" s="38"/>
      <c r="D95" s="39"/>
      <c r="V95" s="29"/>
    </row>
    <row r="96" spans="3:22" ht="12.75" x14ac:dyDescent="0.2">
      <c r="C96" s="38"/>
      <c r="D96" s="39"/>
      <c r="V96" s="29"/>
    </row>
    <row r="97" spans="3:22" ht="12.75" x14ac:dyDescent="0.2">
      <c r="C97" s="38"/>
      <c r="D97" s="39"/>
      <c r="V97" s="29"/>
    </row>
    <row r="98" spans="3:22" ht="12.75" x14ac:dyDescent="0.2">
      <c r="C98" s="38"/>
      <c r="D98" s="39"/>
      <c r="V98" s="29"/>
    </row>
    <row r="99" spans="3:22" ht="12.75" x14ac:dyDescent="0.2">
      <c r="C99" s="38"/>
      <c r="D99" s="39"/>
      <c r="V99" s="29"/>
    </row>
    <row r="100" spans="3:22" x14ac:dyDescent="0.25">
      <c r="V100" s="29"/>
    </row>
    <row r="101" spans="3:22" x14ac:dyDescent="0.25">
      <c r="V101" s="29"/>
    </row>
    <row r="102" spans="3:22" x14ac:dyDescent="0.25">
      <c r="V102" s="29"/>
    </row>
    <row r="103" spans="3:22" x14ac:dyDescent="0.25">
      <c r="V103" s="29"/>
    </row>
    <row r="104" spans="3:22" x14ac:dyDescent="0.25">
      <c r="V104" s="29"/>
    </row>
    <row r="105" spans="3:22" x14ac:dyDescent="0.25">
      <c r="V105" s="29"/>
    </row>
    <row r="106" spans="3:22" x14ac:dyDescent="0.25">
      <c r="V106" s="29"/>
    </row>
    <row r="107" spans="3:22" x14ac:dyDescent="0.25">
      <c r="V107" s="29"/>
    </row>
    <row r="108" spans="3:22" x14ac:dyDescent="0.25">
      <c r="V108" s="29"/>
    </row>
    <row r="109" spans="3:22" x14ac:dyDescent="0.25">
      <c r="V109" s="29"/>
    </row>
    <row r="110" spans="3:22" x14ac:dyDescent="0.25">
      <c r="V110" s="29"/>
    </row>
    <row r="111" spans="3:22" x14ac:dyDescent="0.25">
      <c r="V111" s="29"/>
    </row>
    <row r="112" spans="3:22" x14ac:dyDescent="0.25">
      <c r="V112" s="29"/>
    </row>
    <row r="113" spans="22:22" x14ac:dyDescent="0.25">
      <c r="V113" s="29"/>
    </row>
    <row r="114" spans="22:22" x14ac:dyDescent="0.25">
      <c r="V114" s="29"/>
    </row>
    <row r="115" spans="22:22" x14ac:dyDescent="0.25">
      <c r="V115" s="29"/>
    </row>
    <row r="116" spans="22:22" x14ac:dyDescent="0.25">
      <c r="V116" s="29"/>
    </row>
    <row r="117" spans="22:22" x14ac:dyDescent="0.25">
      <c r="V117" s="29"/>
    </row>
    <row r="118" spans="22:22" x14ac:dyDescent="0.25">
      <c r="V118" s="29"/>
    </row>
    <row r="119" spans="22:22" x14ac:dyDescent="0.25">
      <c r="V119" s="29"/>
    </row>
    <row r="120" spans="22:22" x14ac:dyDescent="0.25">
      <c r="V120" s="29"/>
    </row>
    <row r="121" spans="22:22" x14ac:dyDescent="0.25">
      <c r="V121" s="29"/>
    </row>
    <row r="122" spans="22:22" x14ac:dyDescent="0.25">
      <c r="V122" s="29"/>
    </row>
    <row r="123" spans="22:22" x14ac:dyDescent="0.25">
      <c r="V123" s="29"/>
    </row>
    <row r="124" spans="22:22" x14ac:dyDescent="0.25">
      <c r="V124" s="29"/>
    </row>
    <row r="125" spans="22:22" x14ac:dyDescent="0.25">
      <c r="V125" s="29"/>
    </row>
    <row r="126" spans="22:22" x14ac:dyDescent="0.25">
      <c r="V126" s="29"/>
    </row>
    <row r="127" spans="22:22" x14ac:dyDescent="0.25">
      <c r="V127" s="29"/>
    </row>
    <row r="128" spans="22:22" x14ac:dyDescent="0.25">
      <c r="V128" s="29"/>
    </row>
    <row r="129" spans="22:22" x14ac:dyDescent="0.25">
      <c r="V129" s="29"/>
    </row>
    <row r="130" spans="22:22" x14ac:dyDescent="0.25">
      <c r="V130" s="29"/>
    </row>
    <row r="131" spans="22:22" x14ac:dyDescent="0.25">
      <c r="V131" s="29"/>
    </row>
    <row r="132" spans="22:22" x14ac:dyDescent="0.25">
      <c r="V132" s="29"/>
    </row>
    <row r="133" spans="22:22" x14ac:dyDescent="0.25">
      <c r="V133" s="29"/>
    </row>
    <row r="134" spans="22:22" x14ac:dyDescent="0.25">
      <c r="V134" s="29"/>
    </row>
    <row r="135" spans="22:22" x14ac:dyDescent="0.25">
      <c r="V135" s="29"/>
    </row>
    <row r="136" spans="22:22" x14ac:dyDescent="0.25">
      <c r="V136" s="29"/>
    </row>
    <row r="137" spans="22:22" x14ac:dyDescent="0.25">
      <c r="V137" s="29"/>
    </row>
    <row r="138" spans="22:22" x14ac:dyDescent="0.25">
      <c r="V138" s="29"/>
    </row>
    <row r="139" spans="22:22" x14ac:dyDescent="0.25">
      <c r="V139" s="29"/>
    </row>
    <row r="140" spans="22:22" x14ac:dyDescent="0.25">
      <c r="V140" s="29"/>
    </row>
    <row r="141" spans="22:22" x14ac:dyDescent="0.25">
      <c r="V141" s="29"/>
    </row>
    <row r="142" spans="22:22" x14ac:dyDescent="0.25">
      <c r="V142" s="29"/>
    </row>
    <row r="143" spans="22:22" x14ac:dyDescent="0.25">
      <c r="V143" s="29"/>
    </row>
    <row r="144" spans="22:22" x14ac:dyDescent="0.25">
      <c r="V144" s="29"/>
    </row>
    <row r="145" spans="22:22" x14ac:dyDescent="0.25">
      <c r="V145" s="29"/>
    </row>
    <row r="146" spans="22:22" x14ac:dyDescent="0.25">
      <c r="V146" s="29"/>
    </row>
    <row r="147" spans="22:22" x14ac:dyDescent="0.25">
      <c r="V147" s="29"/>
    </row>
    <row r="148" spans="22:22" x14ac:dyDescent="0.25">
      <c r="V148" s="29"/>
    </row>
    <row r="149" spans="22:22" x14ac:dyDescent="0.25">
      <c r="V149" s="29"/>
    </row>
    <row r="150" spans="22:22" x14ac:dyDescent="0.25">
      <c r="V150" s="29"/>
    </row>
    <row r="151" spans="22:22" x14ac:dyDescent="0.25">
      <c r="V151" s="29"/>
    </row>
    <row r="152" spans="22:22" x14ac:dyDescent="0.25">
      <c r="V152" s="29"/>
    </row>
    <row r="153" spans="22:22" x14ac:dyDescent="0.25">
      <c r="V153" s="29"/>
    </row>
    <row r="154" spans="22:22" x14ac:dyDescent="0.25">
      <c r="V154" s="29"/>
    </row>
    <row r="155" spans="22:22" x14ac:dyDescent="0.25">
      <c r="V155" s="29"/>
    </row>
    <row r="156" spans="22:22" x14ac:dyDescent="0.25">
      <c r="V156" s="29"/>
    </row>
    <row r="157" spans="22:22" x14ac:dyDescent="0.25">
      <c r="V157" s="29"/>
    </row>
    <row r="158" spans="22:22" x14ac:dyDescent="0.25">
      <c r="V158" s="29"/>
    </row>
    <row r="159" spans="22:22" x14ac:dyDescent="0.25">
      <c r="V159" s="29"/>
    </row>
    <row r="160" spans="22:22" x14ac:dyDescent="0.25">
      <c r="V160" s="29"/>
    </row>
    <row r="161" spans="22:22" x14ac:dyDescent="0.25">
      <c r="V161" s="29"/>
    </row>
    <row r="162" spans="22:22" x14ac:dyDescent="0.25">
      <c r="V162" s="29"/>
    </row>
    <row r="163" spans="22:22" x14ac:dyDescent="0.25">
      <c r="V163" s="29"/>
    </row>
    <row r="164" spans="22:22" x14ac:dyDescent="0.25">
      <c r="V164" s="29"/>
    </row>
    <row r="165" spans="22:22" x14ac:dyDescent="0.25">
      <c r="V165" s="29"/>
    </row>
    <row r="166" spans="22:22" x14ac:dyDescent="0.25">
      <c r="V166" s="29"/>
    </row>
    <row r="167" spans="22:22" x14ac:dyDescent="0.25">
      <c r="V167" s="29"/>
    </row>
    <row r="168" spans="22:22" x14ac:dyDescent="0.25">
      <c r="V168" s="29"/>
    </row>
    <row r="169" spans="22:22" x14ac:dyDescent="0.25">
      <c r="V169" s="29"/>
    </row>
    <row r="170" spans="22:22" x14ac:dyDescent="0.25">
      <c r="V170" s="29"/>
    </row>
    <row r="171" spans="22:22" x14ac:dyDescent="0.25">
      <c r="V171" s="29"/>
    </row>
    <row r="172" spans="22:22" x14ac:dyDescent="0.25">
      <c r="V172" s="29"/>
    </row>
    <row r="173" spans="22:22" x14ac:dyDescent="0.25">
      <c r="V173" s="29"/>
    </row>
    <row r="174" spans="22:22" x14ac:dyDescent="0.25">
      <c r="V174" s="29"/>
    </row>
    <row r="175" spans="22:22" x14ac:dyDescent="0.25">
      <c r="V175" s="29"/>
    </row>
    <row r="176" spans="22:22" x14ac:dyDescent="0.25">
      <c r="V176" s="29"/>
    </row>
    <row r="177" spans="22:22" x14ac:dyDescent="0.25">
      <c r="V177" s="29"/>
    </row>
    <row r="178" spans="22:22" x14ac:dyDescent="0.25">
      <c r="V178" s="29"/>
    </row>
    <row r="179" spans="22:22" x14ac:dyDescent="0.25">
      <c r="V179" s="29"/>
    </row>
    <row r="180" spans="22:22" x14ac:dyDescent="0.25">
      <c r="V180" s="29"/>
    </row>
    <row r="181" spans="22:22" x14ac:dyDescent="0.25">
      <c r="V181" s="29"/>
    </row>
    <row r="182" spans="22:22" x14ac:dyDescent="0.25">
      <c r="V182" s="29"/>
    </row>
    <row r="183" spans="22:22" x14ac:dyDescent="0.25">
      <c r="V183" s="29"/>
    </row>
    <row r="184" spans="22:22" x14ac:dyDescent="0.25">
      <c r="V184" s="29"/>
    </row>
    <row r="185" spans="22:22" x14ac:dyDescent="0.25">
      <c r="V185" s="29"/>
    </row>
    <row r="186" spans="22:22" x14ac:dyDescent="0.25">
      <c r="V186" s="29"/>
    </row>
    <row r="187" spans="22:22" x14ac:dyDescent="0.25">
      <c r="V187" s="29"/>
    </row>
    <row r="188" spans="22:22" x14ac:dyDescent="0.25">
      <c r="V188" s="29"/>
    </row>
    <row r="189" spans="22:22" x14ac:dyDescent="0.25">
      <c r="V189" s="29"/>
    </row>
    <row r="190" spans="22:22" x14ac:dyDescent="0.25">
      <c r="V190" s="29"/>
    </row>
    <row r="191" spans="22:22" x14ac:dyDescent="0.25">
      <c r="V191" s="29"/>
    </row>
    <row r="192" spans="22:22" x14ac:dyDescent="0.25">
      <c r="V192" s="29"/>
    </row>
    <row r="193" spans="22:22" x14ac:dyDescent="0.25">
      <c r="V193" s="29"/>
    </row>
    <row r="194" spans="22:22" x14ac:dyDescent="0.25">
      <c r="V194" s="29"/>
    </row>
    <row r="195" spans="22:22" x14ac:dyDescent="0.25">
      <c r="V195" s="29"/>
    </row>
    <row r="196" spans="22:22" x14ac:dyDescent="0.25">
      <c r="V196" s="29"/>
    </row>
    <row r="197" spans="22:22" x14ac:dyDescent="0.25">
      <c r="V197" s="29"/>
    </row>
    <row r="198" spans="22:22" x14ac:dyDescent="0.25">
      <c r="V198" s="29"/>
    </row>
    <row r="199" spans="22:22" x14ac:dyDescent="0.25">
      <c r="V199" s="29"/>
    </row>
    <row r="200" spans="22:22" x14ac:dyDescent="0.25">
      <c r="V200" s="29"/>
    </row>
    <row r="201" spans="22:22" x14ac:dyDescent="0.25">
      <c r="V201" s="29"/>
    </row>
    <row r="202" spans="22:22" x14ac:dyDescent="0.25">
      <c r="V202" s="29"/>
    </row>
    <row r="203" spans="22:22" x14ac:dyDescent="0.25">
      <c r="V203" s="29"/>
    </row>
    <row r="204" spans="22:22" x14ac:dyDescent="0.25">
      <c r="V204" s="29"/>
    </row>
    <row r="205" spans="22:22" x14ac:dyDescent="0.25">
      <c r="V205" s="29"/>
    </row>
    <row r="206" spans="22:22" x14ac:dyDescent="0.25">
      <c r="V206" s="29"/>
    </row>
    <row r="207" spans="22:22" x14ac:dyDescent="0.25">
      <c r="V207" s="29"/>
    </row>
    <row r="208" spans="22:22" x14ac:dyDescent="0.25">
      <c r="V208" s="29"/>
    </row>
    <row r="209" spans="22:22" x14ac:dyDescent="0.25">
      <c r="V209" s="29"/>
    </row>
    <row r="210" spans="22:22" x14ac:dyDescent="0.25">
      <c r="V210" s="29"/>
    </row>
    <row r="211" spans="22:22" x14ac:dyDescent="0.25">
      <c r="V211" s="29"/>
    </row>
    <row r="212" spans="22:22" x14ac:dyDescent="0.25">
      <c r="V212" s="29"/>
    </row>
    <row r="213" spans="22:22" x14ac:dyDescent="0.25">
      <c r="V213" s="29"/>
    </row>
    <row r="214" spans="22:22" x14ac:dyDescent="0.25">
      <c r="V214" s="29"/>
    </row>
    <row r="215" spans="22:22" x14ac:dyDescent="0.25">
      <c r="V215" s="29"/>
    </row>
    <row r="216" spans="22:22" x14ac:dyDescent="0.25">
      <c r="V216" s="29"/>
    </row>
    <row r="217" spans="22:22" x14ac:dyDescent="0.25">
      <c r="V217" s="29"/>
    </row>
    <row r="218" spans="22:22" x14ac:dyDescent="0.25">
      <c r="V218" s="29"/>
    </row>
    <row r="219" spans="22:22" x14ac:dyDescent="0.25">
      <c r="V219" s="29"/>
    </row>
    <row r="220" spans="22:22" x14ac:dyDescent="0.25">
      <c r="V220" s="29"/>
    </row>
    <row r="221" spans="22:22" x14ac:dyDescent="0.25">
      <c r="V221" s="29"/>
    </row>
    <row r="222" spans="22:22" x14ac:dyDescent="0.25">
      <c r="V222" s="29"/>
    </row>
    <row r="223" spans="22:22" x14ac:dyDescent="0.25">
      <c r="V223" s="29"/>
    </row>
    <row r="224" spans="22:22" x14ac:dyDescent="0.25">
      <c r="V224" s="29"/>
    </row>
    <row r="225" spans="22:22" x14ac:dyDescent="0.25">
      <c r="V225" s="29"/>
    </row>
    <row r="226" spans="22:22" x14ac:dyDescent="0.25">
      <c r="V226" s="29"/>
    </row>
    <row r="227" spans="22:22" x14ac:dyDescent="0.25">
      <c r="V227" s="29"/>
    </row>
    <row r="228" spans="22:22" x14ac:dyDescent="0.25">
      <c r="V228" s="29"/>
    </row>
    <row r="229" spans="22:22" x14ac:dyDescent="0.25">
      <c r="V229" s="29"/>
    </row>
    <row r="230" spans="22:22" x14ac:dyDescent="0.25">
      <c r="V230" s="29"/>
    </row>
    <row r="231" spans="22:22" x14ac:dyDescent="0.25">
      <c r="V231" s="29"/>
    </row>
    <row r="232" spans="22:22" x14ac:dyDescent="0.25">
      <c r="V232" s="29"/>
    </row>
    <row r="233" spans="22:22" x14ac:dyDescent="0.25">
      <c r="V233" s="29"/>
    </row>
    <row r="234" spans="22:22" x14ac:dyDescent="0.25">
      <c r="V234" s="29"/>
    </row>
    <row r="235" spans="22:22" x14ac:dyDescent="0.25">
      <c r="V235" s="29"/>
    </row>
    <row r="236" spans="22:22" x14ac:dyDescent="0.25">
      <c r="V236" s="29"/>
    </row>
    <row r="237" spans="22:22" x14ac:dyDescent="0.25">
      <c r="V237" s="29"/>
    </row>
    <row r="238" spans="22:22" x14ac:dyDescent="0.25">
      <c r="V238" s="29"/>
    </row>
    <row r="239" spans="22:22" x14ac:dyDescent="0.25">
      <c r="V239" s="29"/>
    </row>
    <row r="240" spans="22:22" x14ac:dyDescent="0.25">
      <c r="V240" s="29"/>
    </row>
    <row r="241" spans="22:22" x14ac:dyDescent="0.25">
      <c r="V241" s="29"/>
    </row>
    <row r="242" spans="22:22" x14ac:dyDescent="0.25">
      <c r="V242" s="29"/>
    </row>
    <row r="243" spans="22:22" x14ac:dyDescent="0.25">
      <c r="V243" s="29"/>
    </row>
    <row r="244" spans="22:22" x14ac:dyDescent="0.25">
      <c r="V244" s="29"/>
    </row>
    <row r="245" spans="22:22" x14ac:dyDescent="0.25">
      <c r="V245" s="29"/>
    </row>
    <row r="246" spans="22:22" x14ac:dyDescent="0.25">
      <c r="V246" s="29"/>
    </row>
    <row r="247" spans="22:22" x14ac:dyDescent="0.25">
      <c r="V247" s="29"/>
    </row>
    <row r="248" spans="22:22" x14ac:dyDescent="0.25">
      <c r="V248" s="29"/>
    </row>
    <row r="249" spans="22:22" x14ac:dyDescent="0.25">
      <c r="V249" s="29"/>
    </row>
    <row r="250" spans="22:22" x14ac:dyDescent="0.25">
      <c r="V250" s="29"/>
    </row>
    <row r="251" spans="22:22" x14ac:dyDescent="0.25">
      <c r="V251" s="29"/>
    </row>
    <row r="252" spans="22:22" x14ac:dyDescent="0.25">
      <c r="V252" s="29"/>
    </row>
    <row r="253" spans="22:22" x14ac:dyDescent="0.25">
      <c r="V253" s="29"/>
    </row>
    <row r="254" spans="22:22" x14ac:dyDescent="0.25">
      <c r="V254" s="29"/>
    </row>
    <row r="255" spans="22:22" x14ac:dyDescent="0.25">
      <c r="V255" s="29"/>
    </row>
    <row r="256" spans="22:22" x14ac:dyDescent="0.25">
      <c r="V256" s="29"/>
    </row>
    <row r="257" spans="22:22" x14ac:dyDescent="0.25">
      <c r="V257" s="29"/>
    </row>
    <row r="258" spans="22:22" x14ac:dyDescent="0.25">
      <c r="V258" s="29"/>
    </row>
    <row r="259" spans="22:22" x14ac:dyDescent="0.25">
      <c r="V259" s="29"/>
    </row>
    <row r="260" spans="22:22" x14ac:dyDescent="0.25">
      <c r="V260" s="29"/>
    </row>
    <row r="261" spans="22:22" x14ac:dyDescent="0.25">
      <c r="V261" s="29"/>
    </row>
    <row r="262" spans="22:22" x14ac:dyDescent="0.25">
      <c r="V262" s="29"/>
    </row>
    <row r="263" spans="22:22" x14ac:dyDescent="0.25">
      <c r="V263" s="29"/>
    </row>
    <row r="264" spans="22:22" x14ac:dyDescent="0.25">
      <c r="V264" s="29"/>
    </row>
    <row r="265" spans="22:22" x14ac:dyDescent="0.25">
      <c r="V265" s="29"/>
    </row>
    <row r="266" spans="22:22" x14ac:dyDescent="0.25">
      <c r="V266" s="29"/>
    </row>
    <row r="267" spans="22:22" x14ac:dyDescent="0.25">
      <c r="V267" s="29"/>
    </row>
    <row r="268" spans="22:22" x14ac:dyDescent="0.25">
      <c r="V268" s="29"/>
    </row>
    <row r="269" spans="22:22" x14ac:dyDescent="0.25">
      <c r="V269" s="29"/>
    </row>
    <row r="270" spans="22:22" x14ac:dyDescent="0.25">
      <c r="V270" s="29"/>
    </row>
    <row r="271" spans="22:22" x14ac:dyDescent="0.25">
      <c r="V271" s="29"/>
    </row>
    <row r="272" spans="22:22" x14ac:dyDescent="0.25">
      <c r="V272" s="29"/>
    </row>
    <row r="273" spans="22:22" x14ac:dyDescent="0.25">
      <c r="V273" s="29"/>
    </row>
    <row r="274" spans="22:22" x14ac:dyDescent="0.25">
      <c r="V274" s="29"/>
    </row>
    <row r="275" spans="22:22" x14ac:dyDescent="0.25">
      <c r="V275" s="29"/>
    </row>
    <row r="276" spans="22:22" x14ac:dyDescent="0.25">
      <c r="V276" s="29"/>
    </row>
    <row r="277" spans="22:22" x14ac:dyDescent="0.25">
      <c r="V277" s="29"/>
    </row>
    <row r="278" spans="22:22" x14ac:dyDescent="0.25">
      <c r="V278" s="29"/>
    </row>
    <row r="279" spans="22:22" x14ac:dyDescent="0.25">
      <c r="V279" s="29"/>
    </row>
    <row r="280" spans="22:22" x14ac:dyDescent="0.25">
      <c r="V280" s="29"/>
    </row>
    <row r="281" spans="22:22" x14ac:dyDescent="0.25">
      <c r="V281" s="29"/>
    </row>
    <row r="282" spans="22:22" x14ac:dyDescent="0.25">
      <c r="V282" s="29"/>
    </row>
    <row r="283" spans="22:22" x14ac:dyDescent="0.25">
      <c r="V283" s="29"/>
    </row>
    <row r="284" spans="22:22" x14ac:dyDescent="0.25">
      <c r="V284" s="29"/>
    </row>
    <row r="285" spans="22:22" x14ac:dyDescent="0.25">
      <c r="V285" s="29"/>
    </row>
    <row r="286" spans="22:22" x14ac:dyDescent="0.25">
      <c r="V286" s="29"/>
    </row>
    <row r="287" spans="22:22" x14ac:dyDescent="0.25">
      <c r="V287" s="29"/>
    </row>
    <row r="288" spans="22:22" x14ac:dyDescent="0.25">
      <c r="V288" s="29"/>
    </row>
    <row r="289" spans="22:22" x14ac:dyDescent="0.25">
      <c r="V289" s="29"/>
    </row>
    <row r="290" spans="22:22" x14ac:dyDescent="0.25">
      <c r="V290" s="29"/>
    </row>
    <row r="291" spans="22:22" x14ac:dyDescent="0.25">
      <c r="V291" s="29"/>
    </row>
    <row r="292" spans="22:22" x14ac:dyDescent="0.25">
      <c r="V292" s="29"/>
    </row>
    <row r="293" spans="22:22" x14ac:dyDescent="0.25">
      <c r="V293" s="29"/>
    </row>
    <row r="294" spans="22:22" x14ac:dyDescent="0.25">
      <c r="V294" s="29"/>
    </row>
    <row r="295" spans="22:22" x14ac:dyDescent="0.25">
      <c r="V295" s="29"/>
    </row>
  </sheetData>
  <autoFilter ref="A4:N4" xr:uid="{00000000-0009-0000-0000-000009000000}">
    <sortState xmlns:xlrd2="http://schemas.microsoft.com/office/spreadsheetml/2017/richdata2" ref="A5:N20">
      <sortCondition descending="1" ref="M4"/>
    </sortState>
  </autoFilter>
  <phoneticPr fontId="3" type="noConversion"/>
  <dataValidations count="1">
    <dataValidation type="list" allowBlank="1" showInputMessage="1" showErrorMessage="1" sqref="AC3 AI3 Q3 W3 A24 A3" xr:uid="{00000000-0002-0000-0900-000000000000}">
      <formula1>Class</formula1>
    </dataValidation>
  </dataValidations>
  <pageMargins left="0.77" right="0.15748031496062992" top="0.74803149606299213" bottom="0.74803149606299213" header="0.31496062992125984" footer="0.31496062992125984"/>
  <pageSetup paperSize="9" orientation="portrait" horizontalDpi="300" verticalDpi="300" r:id="rId1"/>
  <headerFooter>
    <oddFooter>Page &amp;P of &amp;N</oddFooter>
  </headerFooter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N65"/>
  <sheetViews>
    <sheetView workbookViewId="0">
      <selection activeCell="P11" sqref="P11"/>
    </sheetView>
  </sheetViews>
  <sheetFormatPr defaultRowHeight="15.75" x14ac:dyDescent="0.25"/>
  <cols>
    <col min="1" max="1" width="5.85546875" style="13" customWidth="1"/>
    <col min="2" max="2" width="17.7109375" style="13" customWidth="1"/>
    <col min="3" max="3" width="5.7109375" style="29" customWidth="1"/>
    <col min="4" max="4" width="5.7109375" style="31" customWidth="1"/>
    <col min="5" max="5" width="5.7109375" style="29" customWidth="1"/>
    <col min="6" max="6" width="5.7109375" style="28" customWidth="1"/>
    <col min="7" max="7" width="5.7109375" style="29" customWidth="1"/>
    <col min="8" max="12" width="5.7109375" style="28" customWidth="1"/>
    <col min="13" max="13" width="6.28515625" style="28" customWidth="1"/>
    <col min="14" max="14" width="5.28515625" style="28" customWidth="1"/>
    <col min="15" max="15" width="7.140625" style="13" customWidth="1"/>
    <col min="16" max="16384" width="9.140625" style="13"/>
  </cols>
  <sheetData>
    <row r="1" spans="1:14" s="18" customFormat="1" x14ac:dyDescent="0.25">
      <c r="A1" s="221" t="s">
        <v>243</v>
      </c>
      <c r="B1" s="13"/>
      <c r="C1" s="14"/>
      <c r="D1" s="15"/>
      <c r="E1" s="16"/>
      <c r="F1" s="17"/>
      <c r="G1" s="16"/>
      <c r="H1" s="17"/>
      <c r="I1" s="17"/>
      <c r="J1" s="17"/>
      <c r="K1" s="17"/>
      <c r="L1" s="17"/>
      <c r="M1" s="16"/>
      <c r="N1" s="17"/>
    </row>
    <row r="2" spans="1:14" s="18" customFormat="1" x14ac:dyDescent="0.25">
      <c r="A2" s="246"/>
      <c r="B2" s="13"/>
      <c r="C2" s="14"/>
      <c r="D2" s="15"/>
      <c r="E2" s="16"/>
      <c r="F2" s="17"/>
      <c r="G2" s="16"/>
      <c r="H2" s="17"/>
      <c r="I2" s="17"/>
      <c r="J2" s="17"/>
      <c r="K2" s="17"/>
      <c r="L2" s="17"/>
      <c r="M2" s="16"/>
      <c r="N2" s="17"/>
    </row>
    <row r="3" spans="1:14" x14ac:dyDescent="0.25">
      <c r="A3" s="62" t="s">
        <v>301</v>
      </c>
      <c r="C3" s="25"/>
      <c r="D3" s="26"/>
      <c r="E3" s="25"/>
      <c r="F3" s="26"/>
      <c r="G3" s="25"/>
      <c r="H3" s="26"/>
      <c r="I3" s="26"/>
      <c r="J3" s="26"/>
      <c r="K3" s="26"/>
      <c r="L3" s="26"/>
      <c r="M3" s="13"/>
      <c r="N3" s="29"/>
    </row>
    <row r="4" spans="1:14" ht="25.5" x14ac:dyDescent="0.2">
      <c r="A4" s="49" t="s">
        <v>4</v>
      </c>
      <c r="B4" s="49" t="s">
        <v>0</v>
      </c>
      <c r="C4" s="50" t="s">
        <v>10</v>
      </c>
      <c r="D4" s="51" t="s">
        <v>3</v>
      </c>
      <c r="E4" s="50" t="s">
        <v>11</v>
      </c>
      <c r="F4" s="51" t="s">
        <v>3</v>
      </c>
      <c r="G4" s="50" t="s">
        <v>12</v>
      </c>
      <c r="H4" s="51" t="s">
        <v>3</v>
      </c>
      <c r="I4" s="50" t="s">
        <v>30</v>
      </c>
      <c r="J4" s="51" t="s">
        <v>3</v>
      </c>
      <c r="K4" s="50" t="s">
        <v>31</v>
      </c>
      <c r="L4" s="51" t="s">
        <v>3</v>
      </c>
      <c r="M4" s="52" t="s">
        <v>1</v>
      </c>
      <c r="N4" s="44" t="s">
        <v>2</v>
      </c>
    </row>
    <row r="5" spans="1:14" ht="14.1" customHeight="1" x14ac:dyDescent="0.2">
      <c r="A5" s="2">
        <v>278</v>
      </c>
      <c r="B5" s="1" t="s">
        <v>214</v>
      </c>
      <c r="C5" s="6">
        <v>1</v>
      </c>
      <c r="D5" s="3">
        <f ca="1">LOOKUP(C5,Result,Points!$B$2:$B$35)</f>
        <v>25</v>
      </c>
      <c r="E5" s="2">
        <v>1</v>
      </c>
      <c r="F5" s="3">
        <f ca="1">LOOKUP(E5,Result,Points!$B$2:$B$35)</f>
        <v>25</v>
      </c>
      <c r="G5" s="2">
        <v>1</v>
      </c>
      <c r="H5" s="3">
        <f ca="1">LOOKUP(G5,Result,Points!$B$2:$B$35)</f>
        <v>25</v>
      </c>
      <c r="I5" s="6">
        <v>1</v>
      </c>
      <c r="J5" s="3">
        <f ca="1">LOOKUP(I5,Result,Points!$B$2:$B$35)</f>
        <v>25</v>
      </c>
      <c r="K5" s="6">
        <v>1</v>
      </c>
      <c r="L5" s="3">
        <f ca="1">LOOKUP(K5,Result,Points!$B$2:$B$35)</f>
        <v>25</v>
      </c>
      <c r="M5" s="4">
        <f ca="1">SUM(D5,F5,H5,J5,L5)</f>
        <v>125</v>
      </c>
      <c r="N5" s="2" t="s">
        <v>13</v>
      </c>
    </row>
    <row r="6" spans="1:14" ht="14.1" customHeight="1" x14ac:dyDescent="0.2">
      <c r="A6" s="2">
        <v>811</v>
      </c>
      <c r="B6" s="1" t="s">
        <v>233</v>
      </c>
      <c r="C6" s="6">
        <v>2</v>
      </c>
      <c r="D6" s="3">
        <f ca="1">LOOKUP(C6,Result,Points!$B$2:$B$35)</f>
        <v>22</v>
      </c>
      <c r="E6" s="2">
        <v>2</v>
      </c>
      <c r="F6" s="3">
        <f ca="1">LOOKUP(E6,Result,Points!$B$2:$B$35)</f>
        <v>22</v>
      </c>
      <c r="G6" s="2">
        <v>2</v>
      </c>
      <c r="H6" s="3">
        <f ca="1">LOOKUP(G6,Result,Points!$B$2:$B$35)</f>
        <v>22</v>
      </c>
      <c r="I6" s="6">
        <v>2</v>
      </c>
      <c r="J6" s="3">
        <f ca="1">LOOKUP(I6,Result,Points!$B$2:$B$35)</f>
        <v>22</v>
      </c>
      <c r="K6" s="6">
        <v>2</v>
      </c>
      <c r="L6" s="3">
        <f ca="1">LOOKUP(K6,Result,Points!$B$2:$B$35)</f>
        <v>22</v>
      </c>
      <c r="M6" s="4">
        <f ca="1">SUM(D6,F6,H6,J6,L6)</f>
        <v>110</v>
      </c>
      <c r="N6" s="2" t="s">
        <v>14</v>
      </c>
    </row>
    <row r="7" spans="1:14" ht="14.1" customHeight="1" x14ac:dyDescent="0.2">
      <c r="A7" s="2">
        <v>17</v>
      </c>
      <c r="B7" s="1" t="s">
        <v>250</v>
      </c>
      <c r="C7" s="6">
        <v>3</v>
      </c>
      <c r="D7" s="3">
        <f ca="1">LOOKUP(C7,Result,Points!$B$2:$B$35)</f>
        <v>20</v>
      </c>
      <c r="E7" s="2">
        <v>3</v>
      </c>
      <c r="F7" s="3">
        <f ca="1">LOOKUP(E7,Result,Points!$B$2:$B$35)</f>
        <v>20</v>
      </c>
      <c r="G7" s="2">
        <v>3</v>
      </c>
      <c r="H7" s="3">
        <f ca="1">LOOKUP(G7,Result,Points!$B$2:$B$35)</f>
        <v>20</v>
      </c>
      <c r="I7" s="6">
        <v>3</v>
      </c>
      <c r="J7" s="3">
        <f ca="1">LOOKUP(I7,Result,Points!$B$2:$B$35)</f>
        <v>20</v>
      </c>
      <c r="K7" s="6">
        <v>3</v>
      </c>
      <c r="L7" s="3">
        <f ca="1">LOOKUP(K7,Result,Points!$B$2:$B$35)</f>
        <v>20</v>
      </c>
      <c r="M7" s="4">
        <f ca="1">SUM(D7,F7,H7,J7,L7)</f>
        <v>100</v>
      </c>
      <c r="N7" s="2" t="s">
        <v>15</v>
      </c>
    </row>
    <row r="8" spans="1:14" ht="14.1" customHeight="1" x14ac:dyDescent="0.2">
      <c r="A8" s="10"/>
      <c r="B8" s="5"/>
      <c r="C8" s="6"/>
      <c r="D8" s="3">
        <f ca="1">LOOKUP(C8,Result,Points!$B$2:$B$35)</f>
        <v>0</v>
      </c>
      <c r="E8" s="2"/>
      <c r="F8" s="3">
        <f ca="1">LOOKUP(E8,Result,Points!$B$2:$B$35)</f>
        <v>0</v>
      </c>
      <c r="G8" s="2"/>
      <c r="H8" s="3">
        <f ca="1">LOOKUP(G8,Result,Points!$B$2:$B$35)</f>
        <v>0</v>
      </c>
      <c r="I8" s="6"/>
      <c r="J8" s="3">
        <f ca="1">LOOKUP(I8,Result,Points!$B$2:$B$35)</f>
        <v>0</v>
      </c>
      <c r="K8" s="6"/>
      <c r="L8" s="3">
        <f ca="1">LOOKUP(K8,Result,Points!$B$2:$B$35)</f>
        <v>0</v>
      </c>
      <c r="M8" s="4">
        <f ca="1">SUM(D8,F8,H8,J8,L8)</f>
        <v>0</v>
      </c>
      <c r="N8" s="2"/>
    </row>
    <row r="9" spans="1:14" ht="14.1" customHeight="1" x14ac:dyDescent="0.2">
      <c r="A9" s="2"/>
      <c r="B9" s="1"/>
      <c r="C9" s="6"/>
      <c r="D9" s="3">
        <f ca="1">LOOKUP(C9,Result,Points!$B$2:$B$35)</f>
        <v>0</v>
      </c>
      <c r="E9" s="2"/>
      <c r="F9" s="3">
        <f ca="1">LOOKUP(E9,Result,Points!$B$2:$B$35)</f>
        <v>0</v>
      </c>
      <c r="G9" s="2"/>
      <c r="H9" s="3">
        <f ca="1">LOOKUP(G9,Result,Points!$B$2:$B$35)</f>
        <v>0</v>
      </c>
      <c r="I9" s="6"/>
      <c r="J9" s="3">
        <f ca="1">LOOKUP(I9,Result,Points!$B$2:$B$35)</f>
        <v>0</v>
      </c>
      <c r="K9" s="6"/>
      <c r="L9" s="3">
        <f ca="1">LOOKUP(K9,Result,Points!$B$2:$B$35)</f>
        <v>0</v>
      </c>
      <c r="M9" s="4">
        <f ca="1">SUM(D9,F9,H9,J9,L9)</f>
        <v>0</v>
      </c>
      <c r="N9" s="2"/>
    </row>
    <row r="10" spans="1:14" ht="14.1" customHeight="1" x14ac:dyDescent="0.2">
      <c r="A10" s="2"/>
      <c r="B10" s="1"/>
      <c r="C10" s="6"/>
      <c r="D10" s="3">
        <f ca="1">LOOKUP(C10,Result,Points!$B$2:$B$35)</f>
        <v>0</v>
      </c>
      <c r="E10" s="2"/>
      <c r="F10" s="3">
        <f ca="1">LOOKUP(E10,Result,Points!$B$2:$B$35)</f>
        <v>0</v>
      </c>
      <c r="G10" s="2"/>
      <c r="H10" s="3">
        <f ca="1">LOOKUP(G10,Result,Points!$B$2:$B$35)</f>
        <v>0</v>
      </c>
      <c r="I10" s="6"/>
      <c r="J10" s="3">
        <f ca="1">LOOKUP(I10,Result,Points!$B$2:$B$35)</f>
        <v>0</v>
      </c>
      <c r="K10" s="6"/>
      <c r="L10" s="3">
        <f ca="1">LOOKUP(K10,Result,Points!$B$2:$B$35)</f>
        <v>0</v>
      </c>
      <c r="M10" s="4">
        <f ca="1">SUM(D10,F10,H10,J10,L10)</f>
        <v>0</v>
      </c>
      <c r="N10" s="2"/>
    </row>
    <row r="11" spans="1:14" ht="14.1" customHeight="1" x14ac:dyDescent="0.25">
      <c r="A11" s="66"/>
      <c r="B11" s="67"/>
      <c r="C11" s="6"/>
      <c r="D11" s="3">
        <f ca="1">LOOKUP(C11,Result,Points!$B$2:$B$35)</f>
        <v>0</v>
      </c>
      <c r="E11" s="2"/>
      <c r="F11" s="3">
        <f ca="1">LOOKUP(E11,Result,Points!$B$2:$B$35)</f>
        <v>0</v>
      </c>
      <c r="G11" s="2"/>
      <c r="H11" s="3">
        <f ca="1">LOOKUP(G11,Result,Points!$B$2:$B$35)</f>
        <v>0</v>
      </c>
      <c r="I11" s="6"/>
      <c r="J11" s="3">
        <f ca="1">LOOKUP(I11,Result,Points!$B$2:$B$35)</f>
        <v>0</v>
      </c>
      <c r="K11" s="6"/>
      <c r="L11" s="3">
        <f ca="1">LOOKUP(K11,Result,Points!$B$2:$B$35)</f>
        <v>0</v>
      </c>
      <c r="M11" s="4">
        <f ca="1">SUM(D11,F11,H11,J11,L11)</f>
        <v>0</v>
      </c>
      <c r="N11" s="2"/>
    </row>
    <row r="12" spans="1:14" ht="14.1" customHeight="1" x14ac:dyDescent="0.25">
      <c r="A12" s="66"/>
      <c r="B12" s="67"/>
      <c r="C12" s="6"/>
      <c r="D12" s="3">
        <f ca="1">LOOKUP(C12,Result,Points!$B$2:$B$35)</f>
        <v>0</v>
      </c>
      <c r="E12" s="2"/>
      <c r="F12" s="3">
        <f ca="1">LOOKUP(E12,Result,Points!$B$2:$B$35)</f>
        <v>0</v>
      </c>
      <c r="G12" s="2"/>
      <c r="H12" s="3">
        <f ca="1">LOOKUP(G12,Result,Points!$B$2:$B$35)</f>
        <v>0</v>
      </c>
      <c r="I12" s="6"/>
      <c r="J12" s="3">
        <f ca="1">LOOKUP(I12,Result,Points!$B$2:$B$35)</f>
        <v>0</v>
      </c>
      <c r="K12" s="6"/>
      <c r="L12" s="3">
        <f ca="1">LOOKUP(K12,Result,Points!$B$2:$B$35)</f>
        <v>0</v>
      </c>
      <c r="M12" s="4">
        <f ca="1">SUM(D12,F12,H12,J12,L12)</f>
        <v>0</v>
      </c>
      <c r="N12" s="2"/>
    </row>
    <row r="13" spans="1:14" ht="14.1" customHeight="1" x14ac:dyDescent="0.25">
      <c r="A13" s="66"/>
      <c r="B13" s="67"/>
      <c r="C13" s="6"/>
      <c r="D13" s="3">
        <f ca="1">LOOKUP(C13,Result,Points!$B$2:$B$35)</f>
        <v>0</v>
      </c>
      <c r="E13" s="2"/>
      <c r="F13" s="3">
        <f ca="1">LOOKUP(E13,Result,Points!$B$2:$B$35)</f>
        <v>0</v>
      </c>
      <c r="G13" s="2"/>
      <c r="H13" s="3">
        <f ca="1">LOOKUP(G13,Result,Points!$B$2:$B$35)</f>
        <v>0</v>
      </c>
      <c r="I13" s="6"/>
      <c r="J13" s="3">
        <f ca="1">LOOKUP(I13,Result,Points!$B$2:$B$35)</f>
        <v>0</v>
      </c>
      <c r="K13" s="6"/>
      <c r="L13" s="3">
        <f ca="1">LOOKUP(K13,Result,Points!$B$2:$B$35)</f>
        <v>0</v>
      </c>
      <c r="M13" s="4">
        <f ca="1">SUM(D13,F13,H13,J13,L13)</f>
        <v>0</v>
      </c>
      <c r="N13" s="2"/>
    </row>
    <row r="14" spans="1:14" ht="14.1" customHeight="1" x14ac:dyDescent="0.25">
      <c r="A14" s="66"/>
      <c r="B14" s="67"/>
      <c r="C14" s="6"/>
      <c r="D14" s="3">
        <f ca="1">LOOKUP(C14,Result,Points!$B$2:$B$35)</f>
        <v>0</v>
      </c>
      <c r="E14" s="2"/>
      <c r="F14" s="3">
        <f ca="1">LOOKUP(E14,Result,Points!$B$2:$B$35)</f>
        <v>0</v>
      </c>
      <c r="G14" s="2"/>
      <c r="H14" s="3">
        <f ca="1">LOOKUP(G14,Result,Points!$B$2:$B$35)</f>
        <v>0</v>
      </c>
      <c r="I14" s="6"/>
      <c r="J14" s="3">
        <f ca="1">LOOKUP(I14,Result,Points!$B$2:$B$35)</f>
        <v>0</v>
      </c>
      <c r="K14" s="6"/>
      <c r="L14" s="3">
        <f ca="1">LOOKUP(K14,Result,Points!$B$2:$B$35)</f>
        <v>0</v>
      </c>
      <c r="M14" s="4">
        <f ca="1">SUM(D14,F14,H14,J14,L14)</f>
        <v>0</v>
      </c>
      <c r="N14" s="2"/>
    </row>
    <row r="15" spans="1:14" ht="14.1" customHeight="1" x14ac:dyDescent="0.25">
      <c r="A15" s="66"/>
      <c r="B15" s="67"/>
      <c r="C15" s="6"/>
      <c r="D15" s="3">
        <f ca="1">LOOKUP(C15,Result,Points!$B$2:$B$35)</f>
        <v>0</v>
      </c>
      <c r="E15" s="2"/>
      <c r="F15" s="3">
        <f ca="1">LOOKUP(E15,Result,Points!$B$2:$B$35)</f>
        <v>0</v>
      </c>
      <c r="G15" s="2"/>
      <c r="H15" s="3">
        <f ca="1">LOOKUP(G15,Result,Points!$B$2:$B$35)</f>
        <v>0</v>
      </c>
      <c r="I15" s="6"/>
      <c r="J15" s="3">
        <f ca="1">LOOKUP(I15,Result,Points!$B$2:$B$35)</f>
        <v>0</v>
      </c>
      <c r="K15" s="6"/>
      <c r="L15" s="3">
        <f ca="1">LOOKUP(K15,Result,Points!$B$2:$B$35)</f>
        <v>0</v>
      </c>
      <c r="M15" s="4">
        <f ca="1">SUM(D15,F15,H15,J15,L15)</f>
        <v>0</v>
      </c>
      <c r="N15" s="2"/>
    </row>
    <row r="16" spans="1:14" ht="12.75" x14ac:dyDescent="0.2">
      <c r="A16" s="43"/>
      <c r="B16" s="42"/>
      <c r="C16" s="38"/>
      <c r="D16" s="30"/>
      <c r="F16" s="30"/>
      <c r="G16" s="103"/>
      <c r="H16" s="30"/>
      <c r="I16" s="30"/>
      <c r="J16" s="30"/>
      <c r="K16" s="30"/>
      <c r="L16" s="30"/>
      <c r="M16" s="27"/>
      <c r="N16" s="29"/>
    </row>
    <row r="17" spans="1:14" ht="12.75" x14ac:dyDescent="0.2">
      <c r="A17" s="43"/>
      <c r="B17" s="42"/>
      <c r="C17" s="38"/>
      <c r="D17" s="30"/>
      <c r="F17" s="30"/>
      <c r="H17" s="30"/>
      <c r="I17" s="30"/>
      <c r="J17" s="30"/>
      <c r="K17" s="30"/>
      <c r="L17" s="30"/>
      <c r="M17" s="27"/>
      <c r="N17" s="29"/>
    </row>
    <row r="19" spans="1:14" ht="12.75" x14ac:dyDescent="0.2">
      <c r="C19" s="248"/>
      <c r="D19" s="249"/>
    </row>
    <row r="20" spans="1:14" ht="12.75" x14ac:dyDescent="0.2">
      <c r="C20" s="34"/>
      <c r="D20" s="35"/>
    </row>
    <row r="21" spans="1:14" ht="12.75" x14ac:dyDescent="0.2">
      <c r="C21" s="34"/>
      <c r="D21" s="35"/>
    </row>
    <row r="22" spans="1:14" ht="12.75" x14ac:dyDescent="0.2">
      <c r="C22" s="34"/>
      <c r="D22" s="35"/>
    </row>
    <row r="23" spans="1:14" ht="12.75" x14ac:dyDescent="0.2">
      <c r="C23" s="34"/>
      <c r="D23" s="35"/>
    </row>
    <row r="24" spans="1:14" ht="12.75" x14ac:dyDescent="0.2">
      <c r="C24" s="34"/>
      <c r="D24" s="35"/>
    </row>
    <row r="25" spans="1:14" ht="12.75" x14ac:dyDescent="0.2">
      <c r="C25" s="34"/>
      <c r="D25" s="35"/>
    </row>
    <row r="26" spans="1:14" ht="12.75" x14ac:dyDescent="0.2">
      <c r="C26" s="34"/>
      <c r="D26" s="35"/>
    </row>
    <row r="27" spans="1:14" ht="12.75" x14ac:dyDescent="0.2">
      <c r="C27" s="34"/>
      <c r="D27" s="35"/>
    </row>
    <row r="28" spans="1:14" ht="12.75" x14ac:dyDescent="0.2">
      <c r="C28" s="34"/>
      <c r="D28" s="35"/>
    </row>
    <row r="29" spans="1:14" ht="12.75" x14ac:dyDescent="0.2">
      <c r="C29" s="34"/>
      <c r="D29" s="35"/>
    </row>
    <row r="30" spans="1:14" ht="12.75" x14ac:dyDescent="0.2">
      <c r="C30" s="34"/>
      <c r="D30" s="35"/>
    </row>
    <row r="31" spans="1:14" ht="12.75" x14ac:dyDescent="0.2">
      <c r="C31" s="34"/>
      <c r="D31" s="35"/>
    </row>
    <row r="32" spans="1:14" ht="12.75" x14ac:dyDescent="0.2">
      <c r="C32" s="34"/>
      <c r="D32" s="35"/>
    </row>
    <row r="33" spans="3:4" ht="12.75" x14ac:dyDescent="0.2">
      <c r="C33" s="34"/>
      <c r="D33" s="35"/>
    </row>
    <row r="34" spans="3:4" ht="12.75" x14ac:dyDescent="0.2">
      <c r="C34" s="34"/>
      <c r="D34" s="35"/>
    </row>
    <row r="35" spans="3:4" ht="12.75" x14ac:dyDescent="0.2">
      <c r="C35" s="34"/>
      <c r="D35" s="35"/>
    </row>
    <row r="36" spans="3:4" ht="12.75" x14ac:dyDescent="0.2">
      <c r="C36" s="34"/>
      <c r="D36" s="35"/>
    </row>
    <row r="37" spans="3:4" ht="12.75" x14ac:dyDescent="0.2">
      <c r="C37" s="34"/>
      <c r="D37" s="35"/>
    </row>
    <row r="38" spans="3:4" ht="12.75" x14ac:dyDescent="0.2">
      <c r="C38" s="34"/>
      <c r="D38" s="35"/>
    </row>
    <row r="39" spans="3:4" ht="12.75" x14ac:dyDescent="0.2">
      <c r="C39" s="34"/>
      <c r="D39" s="35"/>
    </row>
    <row r="40" spans="3:4" ht="12.75" x14ac:dyDescent="0.2">
      <c r="C40" s="34"/>
      <c r="D40" s="35"/>
    </row>
    <row r="41" spans="3:4" ht="12.75" x14ac:dyDescent="0.2">
      <c r="C41" s="34"/>
      <c r="D41" s="35"/>
    </row>
    <row r="42" spans="3:4" ht="12.75" x14ac:dyDescent="0.2">
      <c r="C42" s="34"/>
      <c r="D42" s="35"/>
    </row>
    <row r="43" spans="3:4" ht="12.75" x14ac:dyDescent="0.2">
      <c r="C43" s="34"/>
      <c r="D43" s="35"/>
    </row>
    <row r="44" spans="3:4" ht="12.75" x14ac:dyDescent="0.2">
      <c r="C44" s="34"/>
      <c r="D44" s="35"/>
    </row>
    <row r="45" spans="3:4" ht="12.75" x14ac:dyDescent="0.2">
      <c r="C45" s="34"/>
      <c r="D45" s="35"/>
    </row>
    <row r="46" spans="3:4" ht="12.75" x14ac:dyDescent="0.2">
      <c r="C46" s="34"/>
      <c r="D46" s="35"/>
    </row>
    <row r="47" spans="3:4" ht="12.75" x14ac:dyDescent="0.2">
      <c r="C47" s="34"/>
      <c r="D47" s="35"/>
    </row>
    <row r="48" spans="3:4" ht="12.75" x14ac:dyDescent="0.2">
      <c r="C48" s="34"/>
      <c r="D48" s="35"/>
    </row>
    <row r="49" spans="3:4" ht="12.75" x14ac:dyDescent="0.2">
      <c r="C49" s="34"/>
      <c r="D49" s="35"/>
    </row>
    <row r="50" spans="3:4" ht="12.75" x14ac:dyDescent="0.2">
      <c r="C50" s="34"/>
      <c r="D50" s="35"/>
    </row>
    <row r="51" spans="3:4" ht="12.75" x14ac:dyDescent="0.2">
      <c r="C51" s="34"/>
      <c r="D51" s="35"/>
    </row>
    <row r="52" spans="3:4" ht="12.75" x14ac:dyDescent="0.2">
      <c r="C52" s="34"/>
      <c r="D52" s="35"/>
    </row>
    <row r="53" spans="3:4" ht="12.75" x14ac:dyDescent="0.2">
      <c r="C53" s="36"/>
      <c r="D53" s="37"/>
    </row>
    <row r="54" spans="3:4" ht="12.75" x14ac:dyDescent="0.2">
      <c r="C54" s="38"/>
      <c r="D54" s="39"/>
    </row>
    <row r="55" spans="3:4" ht="12.75" x14ac:dyDescent="0.2">
      <c r="C55" s="38"/>
      <c r="D55" s="39"/>
    </row>
    <row r="56" spans="3:4" ht="12.75" x14ac:dyDescent="0.2">
      <c r="C56" s="38"/>
      <c r="D56" s="39"/>
    </row>
    <row r="57" spans="3:4" ht="12.75" x14ac:dyDescent="0.2">
      <c r="C57" s="38"/>
      <c r="D57" s="39"/>
    </row>
    <row r="58" spans="3:4" ht="12.75" x14ac:dyDescent="0.2">
      <c r="C58" s="38"/>
      <c r="D58" s="39"/>
    </row>
    <row r="59" spans="3:4" ht="12.75" x14ac:dyDescent="0.2">
      <c r="C59" s="38"/>
      <c r="D59" s="39"/>
    </row>
    <row r="60" spans="3:4" ht="12.75" x14ac:dyDescent="0.2">
      <c r="C60" s="38"/>
      <c r="D60" s="39"/>
    </row>
    <row r="61" spans="3:4" ht="12.75" x14ac:dyDescent="0.2">
      <c r="C61" s="38"/>
      <c r="D61" s="39"/>
    </row>
    <row r="62" spans="3:4" ht="12.75" x14ac:dyDescent="0.2">
      <c r="C62" s="38"/>
      <c r="D62" s="39"/>
    </row>
    <row r="63" spans="3:4" ht="12.75" x14ac:dyDescent="0.2">
      <c r="C63" s="38"/>
      <c r="D63" s="39"/>
    </row>
    <row r="64" spans="3:4" ht="12.75" x14ac:dyDescent="0.2">
      <c r="C64" s="38"/>
      <c r="D64" s="39"/>
    </row>
    <row r="65" spans="3:4" ht="12.75" x14ac:dyDescent="0.2">
      <c r="C65" s="38"/>
      <c r="D65" s="39"/>
    </row>
  </sheetData>
  <autoFilter ref="A4:M4" xr:uid="{00000000-0009-0000-0000-00000A000000}">
    <sortState xmlns:xlrd2="http://schemas.microsoft.com/office/spreadsheetml/2017/richdata2" ref="A5:M15">
      <sortCondition descending="1" ref="M4"/>
    </sortState>
  </autoFilter>
  <phoneticPr fontId="3" type="noConversion"/>
  <pageMargins left="0.66" right="0.15748031496062992" top="0.74803149606299213" bottom="0.74803149606299213" header="0.31496062992125984" footer="0.31496062992125984"/>
  <pageSetup paperSize="9" orientation="portrait" horizontalDpi="300" verticalDpi="300" r:id="rId1"/>
  <headerFoot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6600FF"/>
  </sheetPr>
  <dimension ref="A1:AE322"/>
  <sheetViews>
    <sheetView tabSelected="1" topLeftCell="I1" zoomScaleNormal="100" workbookViewId="0">
      <selection activeCell="AF8" sqref="AF8"/>
    </sheetView>
  </sheetViews>
  <sheetFormatPr defaultRowHeight="15.75" x14ac:dyDescent="0.25"/>
  <cols>
    <col min="1" max="1" width="4.85546875" style="13" customWidth="1"/>
    <col min="2" max="2" width="15.140625" style="13" customWidth="1"/>
    <col min="3" max="3" width="5" style="29" customWidth="1"/>
    <col min="4" max="4" width="5.28515625" style="31" customWidth="1"/>
    <col min="5" max="5" width="5" style="31" customWidth="1"/>
    <col min="6" max="6" width="5.28515625" style="31" customWidth="1"/>
    <col min="7" max="7" width="5" style="29" customWidth="1"/>
    <col min="8" max="8" width="5.28515625" style="28" customWidth="1"/>
    <col min="9" max="9" width="5" style="28" customWidth="1"/>
    <col min="10" max="10" width="5.28515625" style="28" customWidth="1"/>
    <col min="11" max="11" width="5" style="29" customWidth="1"/>
    <col min="12" max="12" width="5.28515625" style="28" customWidth="1"/>
    <col min="13" max="13" width="5" style="28" customWidth="1"/>
    <col min="14" max="14" width="5.28515625" style="28" customWidth="1"/>
    <col min="15" max="15" width="5" style="28" customWidth="1"/>
    <col min="16" max="16" width="5.28515625" style="28" customWidth="1"/>
    <col min="17" max="17" width="5" style="28" customWidth="1"/>
    <col min="18" max="18" width="5.28515625" style="28" customWidth="1"/>
    <col min="19" max="19" width="6.42578125" style="28" customWidth="1"/>
    <col min="20" max="20" width="5.28515625" style="28" customWidth="1"/>
    <col min="21" max="21" width="7.140625" style="13" customWidth="1"/>
    <col min="22" max="22" width="8.28515625" style="29" customWidth="1"/>
    <col min="23" max="23" width="5.85546875" style="13" customWidth="1"/>
    <col min="24" max="24" width="17.7109375" style="13" customWidth="1"/>
    <col min="25" max="26" width="9.140625" style="29"/>
    <col min="27" max="27" width="9.140625" style="13"/>
    <col min="28" max="28" width="8.42578125" style="60" customWidth="1"/>
    <col min="29" max="29" width="5.85546875" style="13" customWidth="1"/>
    <col min="30" max="30" width="17.7109375" style="13" customWidth="1"/>
    <col min="31" max="16384" width="9.140625" style="13"/>
  </cols>
  <sheetData>
    <row r="1" spans="1:31" s="18" customFormat="1" x14ac:dyDescent="0.25">
      <c r="A1" s="221" t="s">
        <v>243</v>
      </c>
      <c r="B1" s="13"/>
      <c r="C1" s="14"/>
      <c r="D1" s="15"/>
      <c r="E1" s="15"/>
      <c r="F1" s="15"/>
      <c r="G1" s="16"/>
      <c r="H1" s="17"/>
      <c r="I1" s="17"/>
      <c r="J1" s="17"/>
      <c r="K1" s="16"/>
      <c r="L1" s="17"/>
      <c r="M1" s="17"/>
      <c r="N1" s="17"/>
      <c r="O1" s="17"/>
      <c r="P1" s="17"/>
      <c r="Q1" s="16"/>
      <c r="R1" s="17"/>
      <c r="S1" s="16"/>
      <c r="T1" s="17"/>
      <c r="V1" s="16"/>
      <c r="Y1" s="16"/>
      <c r="Z1" s="16"/>
      <c r="AA1" s="16"/>
      <c r="AB1" s="16"/>
    </row>
    <row r="2" spans="1:31" s="18" customFormat="1" x14ac:dyDescent="0.25">
      <c r="A2" s="45"/>
      <c r="B2" s="13"/>
      <c r="C2" s="14"/>
      <c r="D2" s="15"/>
      <c r="E2" s="15"/>
      <c r="F2" s="15"/>
      <c r="G2" s="16"/>
      <c r="H2" s="17"/>
      <c r="I2" s="17"/>
      <c r="J2" s="17"/>
      <c r="K2" s="16"/>
      <c r="L2" s="17"/>
      <c r="M2" s="17"/>
      <c r="N2" s="17"/>
      <c r="O2" s="17"/>
      <c r="P2" s="17"/>
      <c r="Q2" s="16"/>
      <c r="R2" s="17"/>
      <c r="S2" s="16"/>
      <c r="T2" s="17"/>
      <c r="V2" s="16"/>
      <c r="X2" s="61" t="s">
        <v>47</v>
      </c>
      <c r="Y2" s="16"/>
      <c r="Z2" s="16"/>
      <c r="AA2" s="16"/>
      <c r="AB2" s="16"/>
      <c r="AD2" s="61" t="s">
        <v>34</v>
      </c>
    </row>
    <row r="3" spans="1:31" x14ac:dyDescent="0.25">
      <c r="A3" s="62" t="s">
        <v>291</v>
      </c>
      <c r="C3" s="25"/>
      <c r="D3" s="26"/>
      <c r="E3" s="26"/>
      <c r="F3" s="26"/>
      <c r="G3" s="25"/>
      <c r="H3" s="26"/>
      <c r="I3" s="26"/>
      <c r="J3" s="26"/>
      <c r="K3" s="25"/>
      <c r="L3" s="26"/>
      <c r="M3" s="26"/>
      <c r="N3" s="26"/>
      <c r="O3" s="26"/>
      <c r="P3" s="26"/>
      <c r="Q3" s="46"/>
      <c r="R3" s="47"/>
      <c r="S3" s="13"/>
      <c r="T3" s="29"/>
      <c r="V3" s="29" t="s">
        <v>44</v>
      </c>
      <c r="W3" s="41"/>
      <c r="AB3" s="29" t="s">
        <v>44</v>
      </c>
      <c r="AC3" s="41"/>
      <c r="AE3" s="61"/>
    </row>
    <row r="4" spans="1:31" ht="29.25" x14ac:dyDescent="0.2">
      <c r="A4" s="49" t="s">
        <v>4</v>
      </c>
      <c r="B4" s="49" t="s">
        <v>0</v>
      </c>
      <c r="C4" s="143" t="s">
        <v>87</v>
      </c>
      <c r="D4" s="218" t="s">
        <v>3</v>
      </c>
      <c r="E4" s="143" t="s">
        <v>88</v>
      </c>
      <c r="F4" s="234" t="s">
        <v>3</v>
      </c>
      <c r="G4" s="233" t="s">
        <v>275</v>
      </c>
      <c r="H4" s="218" t="s">
        <v>3</v>
      </c>
      <c r="I4" s="143" t="s">
        <v>276</v>
      </c>
      <c r="J4" s="219" t="s">
        <v>3</v>
      </c>
      <c r="K4" s="147" t="s">
        <v>277</v>
      </c>
      <c r="L4" s="218" t="s">
        <v>3</v>
      </c>
      <c r="M4" s="144" t="s">
        <v>278</v>
      </c>
      <c r="N4" s="220" t="s">
        <v>3</v>
      </c>
      <c r="O4" s="147" t="s">
        <v>279</v>
      </c>
      <c r="P4" s="218" t="s">
        <v>3</v>
      </c>
      <c r="Q4" s="144" t="s">
        <v>280</v>
      </c>
      <c r="R4" s="220" t="s">
        <v>3</v>
      </c>
      <c r="S4" s="236" t="s">
        <v>1</v>
      </c>
      <c r="T4" s="44" t="s">
        <v>2</v>
      </c>
      <c r="V4" s="59" t="s">
        <v>37</v>
      </c>
      <c r="W4" s="49" t="s">
        <v>4</v>
      </c>
      <c r="X4" s="49" t="s">
        <v>0</v>
      </c>
      <c r="Y4" s="54" t="s">
        <v>33</v>
      </c>
      <c r="Z4" s="55"/>
      <c r="AA4" s="55"/>
      <c r="AB4" s="59" t="s">
        <v>38</v>
      </c>
      <c r="AC4" s="49" t="s">
        <v>4</v>
      </c>
      <c r="AD4" s="49" t="s">
        <v>0</v>
      </c>
      <c r="AE4" s="54" t="s">
        <v>46</v>
      </c>
    </row>
    <row r="5" spans="1:31" ht="12.75" x14ac:dyDescent="0.2">
      <c r="A5" s="2">
        <v>28</v>
      </c>
      <c r="B5" s="1" t="s">
        <v>215</v>
      </c>
      <c r="C5" s="80"/>
      <c r="D5" s="3">
        <f ca="1">LOOKUP(C5,Result,Points!$B$2:$B$35)</f>
        <v>0</v>
      </c>
      <c r="E5" s="253">
        <v>1</v>
      </c>
      <c r="F5" s="235">
        <f ca="1">LOOKUP(E5,Result,Points!$B$2:$B$35)</f>
        <v>25</v>
      </c>
      <c r="G5" s="195">
        <v>1</v>
      </c>
      <c r="H5" s="3">
        <f ca="1">LOOKUP(G5,Result,Points!$B$2:$B$35)</f>
        <v>25</v>
      </c>
      <c r="I5" s="251"/>
      <c r="J5" s="235">
        <f ca="1">LOOKUP(I5,Result,Points!$B$2:$B$35)</f>
        <v>0</v>
      </c>
      <c r="K5" s="195">
        <v>1</v>
      </c>
      <c r="L5" s="3">
        <f ca="1">LOOKUP(K5,Result,Points!$B$2:$B$35)</f>
        <v>25</v>
      </c>
      <c r="M5" s="251"/>
      <c r="N5" s="235">
        <f ca="1">LOOKUP(M5,Result,Points!$B$2:$B$35)</f>
        <v>0</v>
      </c>
      <c r="O5" s="265"/>
      <c r="P5" s="3">
        <f ca="1">LOOKUP(O5,Result,Points!$B$2:$B$35)</f>
        <v>0</v>
      </c>
      <c r="Q5" s="2">
        <v>3</v>
      </c>
      <c r="R5" s="235">
        <f ca="1">LOOKUP(Q5,Result,Points!$B$2:$B$35)</f>
        <v>20</v>
      </c>
      <c r="S5" s="142">
        <f ca="1">SUM(R5,P5,N5,L5,J5,H5,F5,D5)</f>
        <v>95</v>
      </c>
      <c r="T5" s="2" t="s">
        <v>310</v>
      </c>
      <c r="V5" s="29">
        <v>11</v>
      </c>
      <c r="W5" s="10" t="str">
        <f>A15</f>
        <v>B13</v>
      </c>
      <c r="X5" s="5" t="str">
        <f t="shared" ref="W5:X16" si="0">B15</f>
        <v>Braxton Riley</v>
      </c>
      <c r="Y5" s="2">
        <v>1</v>
      </c>
      <c r="AB5" s="29">
        <v>1</v>
      </c>
      <c r="AC5" s="10">
        <f t="shared" ref="AC5:AD14" si="1">A5</f>
        <v>28</v>
      </c>
      <c r="AD5" s="5" t="str">
        <f t="shared" si="1"/>
        <v>Jaylen Lawford</v>
      </c>
      <c r="AE5" s="1" t="s">
        <v>7</v>
      </c>
    </row>
    <row r="6" spans="1:31" ht="12.75" x14ac:dyDescent="0.2">
      <c r="A6" s="2">
        <v>43</v>
      </c>
      <c r="B6" s="1" t="s">
        <v>253</v>
      </c>
      <c r="C6" s="117">
        <v>1</v>
      </c>
      <c r="D6" s="3">
        <f ca="1">LOOKUP(C6,Result,Points!$B$2:$B$35)</f>
        <v>25</v>
      </c>
      <c r="E6" s="251"/>
      <c r="F6" s="235">
        <f ca="1">LOOKUP(E6,Result,Points!$B$2:$B$35)</f>
        <v>0</v>
      </c>
      <c r="G6" s="238"/>
      <c r="H6" s="3">
        <f ca="1">LOOKUP(G6,Result,Points!$B$2:$B$35)</f>
        <v>0</v>
      </c>
      <c r="I6" s="252">
        <v>1</v>
      </c>
      <c r="J6" s="235">
        <f ca="1">LOOKUP(I6,Result,Points!$B$2:$B$35)</f>
        <v>25</v>
      </c>
      <c r="K6" s="195">
        <v>3</v>
      </c>
      <c r="L6" s="3">
        <f ca="1">LOOKUP(K6,Result,Points!$B$2:$B$35)</f>
        <v>20</v>
      </c>
      <c r="M6" s="251"/>
      <c r="N6" s="235">
        <f ca="1">LOOKUP(M6,Result,Points!$B$2:$B$35)</f>
        <v>0</v>
      </c>
      <c r="O6" s="267">
        <v>2</v>
      </c>
      <c r="P6" s="3">
        <f ca="1">LOOKUP(O6,Result,Points!$B$2:$B$35)</f>
        <v>22</v>
      </c>
      <c r="Q6" s="81"/>
      <c r="R6" s="235">
        <f ca="1">LOOKUP(Q6,Result,Points!$B$2:$B$35)</f>
        <v>0</v>
      </c>
      <c r="S6" s="142">
        <f ca="1">SUM(R6,P6,N6,L6,J6,H6,F6,D6)</f>
        <v>92</v>
      </c>
      <c r="T6" s="2" t="s">
        <v>14</v>
      </c>
      <c r="V6" s="29">
        <v>12</v>
      </c>
      <c r="W6" s="10">
        <f t="shared" si="0"/>
        <v>92</v>
      </c>
      <c r="X6" s="5" t="str">
        <f t="shared" si="0"/>
        <v xml:space="preserve">Zailyn Guest </v>
      </c>
      <c r="Y6" s="2">
        <v>3</v>
      </c>
      <c r="AB6" s="29">
        <v>2</v>
      </c>
      <c r="AC6" s="10">
        <f t="shared" si="1"/>
        <v>43</v>
      </c>
      <c r="AD6" s="5" t="str">
        <f t="shared" si="1"/>
        <v>Flynn Beard</v>
      </c>
      <c r="AE6" s="1">
        <v>1</v>
      </c>
    </row>
    <row r="7" spans="1:31" ht="12.75" x14ac:dyDescent="0.2">
      <c r="A7" s="2" t="s">
        <v>219</v>
      </c>
      <c r="B7" s="1" t="s">
        <v>220</v>
      </c>
      <c r="C7" s="84"/>
      <c r="D7" s="3">
        <f ca="1">LOOKUP(C7,Result,Points!$B$2:$B$35)</f>
        <v>0</v>
      </c>
      <c r="E7" s="252">
        <v>2</v>
      </c>
      <c r="F7" s="235">
        <f ca="1">LOOKUP(E7,Result,Points!$B$2:$B$35)</f>
        <v>22</v>
      </c>
      <c r="G7" s="241">
        <v>4</v>
      </c>
      <c r="H7" s="3">
        <f ca="1">LOOKUP(G7,Result,Points!$B$2:$B$35)</f>
        <v>18</v>
      </c>
      <c r="I7" s="256"/>
      <c r="J7" s="235">
        <f ca="1">LOOKUP(I7,Result,Points!$B$2:$B$35)</f>
        <v>0</v>
      </c>
      <c r="K7" s="270"/>
      <c r="L7" s="3">
        <f ca="1">LOOKUP(K7,Result,Points!$B$2:$B$35)</f>
        <v>0</v>
      </c>
      <c r="M7" s="253">
        <v>1</v>
      </c>
      <c r="N7" s="235">
        <f ca="1">LOOKUP(M7,Result,Points!$B$2:$B$35)</f>
        <v>25</v>
      </c>
      <c r="O7" s="265"/>
      <c r="P7" s="3">
        <f ca="1">LOOKUP(O7,Result,Points!$B$2:$B$35)</f>
        <v>0</v>
      </c>
      <c r="Q7" s="10">
        <v>1</v>
      </c>
      <c r="R7" s="235">
        <f ca="1">LOOKUP(Q7,Result,Points!$B$2:$B$35)</f>
        <v>25</v>
      </c>
      <c r="S7" s="142">
        <f ca="1">SUM(R7,P7,N7,L7,J7,H7,F7,D7)</f>
        <v>90</v>
      </c>
      <c r="T7" s="2" t="s">
        <v>15</v>
      </c>
      <c r="V7" s="29">
        <v>13</v>
      </c>
      <c r="W7" s="11">
        <f t="shared" si="0"/>
        <v>13</v>
      </c>
      <c r="X7" s="7" t="str">
        <f t="shared" si="0"/>
        <v>Koby Willis</v>
      </c>
      <c r="Y7" s="2">
        <v>2</v>
      </c>
      <c r="AB7" s="29">
        <v>3</v>
      </c>
      <c r="AC7" s="53" t="str">
        <f t="shared" si="1"/>
        <v>C45</v>
      </c>
      <c r="AD7" s="7" t="str">
        <f t="shared" si="1"/>
        <v>Cohen McCosker</v>
      </c>
      <c r="AE7" s="1" t="s">
        <v>7</v>
      </c>
    </row>
    <row r="8" spans="1:31" ht="12.75" x14ac:dyDescent="0.2">
      <c r="A8" s="2">
        <v>104</v>
      </c>
      <c r="B8" s="1" t="s">
        <v>259</v>
      </c>
      <c r="C8" s="116">
        <v>2</v>
      </c>
      <c r="D8" s="3">
        <f ca="1">LOOKUP(C8,Result,Points!$B$2:$B$35)</f>
        <v>22</v>
      </c>
      <c r="E8" s="251"/>
      <c r="F8" s="235">
        <f ca="1">LOOKUP(E8,Result,Points!$B$2:$B$35)</f>
        <v>0</v>
      </c>
      <c r="G8" s="195">
        <v>2</v>
      </c>
      <c r="H8" s="3">
        <f ca="1">LOOKUP(G8,Result,Points!$B$2:$B$35)</f>
        <v>22</v>
      </c>
      <c r="I8" s="251"/>
      <c r="J8" s="235">
        <f ca="1">LOOKUP(I8,Result,Points!$B$2:$B$35)</f>
        <v>0</v>
      </c>
      <c r="K8" s="238"/>
      <c r="L8" s="3">
        <f ca="1">LOOKUP(K8,Result,Points!$B$2:$B$35)</f>
        <v>0</v>
      </c>
      <c r="M8" s="252">
        <v>2</v>
      </c>
      <c r="N8" s="235">
        <f ca="1">LOOKUP(M8,Result,Points!$B$2:$B$35)</f>
        <v>22</v>
      </c>
      <c r="O8" s="265"/>
      <c r="P8" s="3">
        <f ca="1">LOOKUP(O8,Result,Points!$B$2:$B$35)</f>
        <v>0</v>
      </c>
      <c r="Q8" s="10">
        <v>2</v>
      </c>
      <c r="R8" s="235">
        <f ca="1">LOOKUP(Q8,Result,Points!$B$2:$B$35)</f>
        <v>22</v>
      </c>
      <c r="S8" s="142">
        <f ca="1">SUM(R8,P8,N8,L8,J8,H8,F8,D8)</f>
        <v>88</v>
      </c>
      <c r="T8" s="2" t="s">
        <v>16</v>
      </c>
      <c r="V8" s="29">
        <v>14</v>
      </c>
      <c r="W8" s="11">
        <f t="shared" si="0"/>
        <v>285</v>
      </c>
      <c r="X8" s="7" t="str">
        <f t="shared" si="0"/>
        <v>Jack Jolliffe</v>
      </c>
      <c r="Y8" s="2" t="s">
        <v>8</v>
      </c>
      <c r="AB8" s="29">
        <v>4</v>
      </c>
      <c r="AC8" s="10">
        <f t="shared" si="1"/>
        <v>104</v>
      </c>
      <c r="AD8" s="5" t="str">
        <f t="shared" si="1"/>
        <v>Braxsen Anderson</v>
      </c>
      <c r="AE8" s="1">
        <v>2</v>
      </c>
    </row>
    <row r="9" spans="1:31" ht="12.75" x14ac:dyDescent="0.2">
      <c r="A9" s="2">
        <v>231</v>
      </c>
      <c r="B9" s="1" t="s">
        <v>261</v>
      </c>
      <c r="C9" s="116">
        <v>3</v>
      </c>
      <c r="D9" s="3">
        <f ca="1">LOOKUP(C9,Result,Points!$B$2:$B$35)</f>
        <v>20</v>
      </c>
      <c r="E9" s="251"/>
      <c r="F9" s="235">
        <f ca="1">LOOKUP(E9,Result,Points!$B$2:$B$35)</f>
        <v>0</v>
      </c>
      <c r="G9" s="241">
        <v>3</v>
      </c>
      <c r="H9" s="3">
        <f ca="1">LOOKUP(G9,Result,Points!$B$2:$B$35)</f>
        <v>20</v>
      </c>
      <c r="I9" s="251"/>
      <c r="J9" s="235">
        <f ca="1">LOOKUP(I9,Result,Points!$B$2:$B$35)</f>
        <v>0</v>
      </c>
      <c r="K9" s="241">
        <v>2</v>
      </c>
      <c r="L9" s="3">
        <f ca="1">LOOKUP(K9,Result,Points!$B$2:$B$35)</f>
        <v>22</v>
      </c>
      <c r="M9" s="251"/>
      <c r="N9" s="235">
        <f ca="1">LOOKUP(M9,Result,Points!$B$2:$B$35)</f>
        <v>0</v>
      </c>
      <c r="O9" s="267">
        <v>1</v>
      </c>
      <c r="P9" s="3">
        <f ca="1">LOOKUP(O9,Result,Points!$B$2:$B$35)</f>
        <v>25</v>
      </c>
      <c r="Q9" s="81"/>
      <c r="R9" s="235">
        <f ca="1">LOOKUP(Q9,Result,Points!$B$2:$B$35)</f>
        <v>0</v>
      </c>
      <c r="S9" s="142">
        <f ca="1">SUM(R9,P9,N9,L9,J9,H9,F9,D9)</f>
        <v>87</v>
      </c>
      <c r="T9" s="2" t="s">
        <v>17</v>
      </c>
      <c r="V9" s="29">
        <v>15</v>
      </c>
      <c r="W9" s="11">
        <f t="shared" si="0"/>
        <v>0</v>
      </c>
      <c r="X9" s="7">
        <f t="shared" si="0"/>
        <v>0</v>
      </c>
      <c r="Y9" s="2"/>
      <c r="AB9" s="29">
        <v>5</v>
      </c>
      <c r="AC9" s="10">
        <f t="shared" si="1"/>
        <v>231</v>
      </c>
      <c r="AD9" s="5" t="str">
        <f t="shared" si="1"/>
        <v>George Holmkvist</v>
      </c>
      <c r="AE9" s="1">
        <v>3</v>
      </c>
    </row>
    <row r="10" spans="1:31" ht="12.75" x14ac:dyDescent="0.2">
      <c r="A10" s="2">
        <v>85</v>
      </c>
      <c r="B10" s="1" t="s">
        <v>217</v>
      </c>
      <c r="C10" s="116">
        <v>4</v>
      </c>
      <c r="D10" s="3">
        <f ca="1">LOOKUP(C10,Result,Points!$B$2:$B$35)</f>
        <v>18</v>
      </c>
      <c r="E10" s="251"/>
      <c r="F10" s="235">
        <f ca="1">LOOKUP(E10,Result,Points!$B$2:$B$35)</f>
        <v>0</v>
      </c>
      <c r="G10" s="238"/>
      <c r="H10" s="3">
        <f ca="1">LOOKUP(G10,Result,Points!$B$2:$B$35)</f>
        <v>0</v>
      </c>
      <c r="I10" s="253">
        <v>3</v>
      </c>
      <c r="J10" s="235">
        <f ca="1">LOOKUP(I10,Result,Points!$B$2:$B$35)</f>
        <v>20</v>
      </c>
      <c r="K10" s="241">
        <v>4</v>
      </c>
      <c r="L10" s="3">
        <f ca="1">LOOKUP(K10,Result,Points!$B$2:$B$35)</f>
        <v>18</v>
      </c>
      <c r="M10" s="251"/>
      <c r="N10" s="235">
        <f ca="1">LOOKUP(M10,Result,Points!$B$2:$B$35)</f>
        <v>0</v>
      </c>
      <c r="O10" s="265"/>
      <c r="P10" s="3">
        <f ca="1">LOOKUP(O10,Result,Points!$B$2:$B$35)</f>
        <v>0</v>
      </c>
      <c r="Q10" s="2">
        <v>5</v>
      </c>
      <c r="R10" s="235">
        <f ca="1">LOOKUP(Q10,Result,Points!$B$2:$B$35)</f>
        <v>16</v>
      </c>
      <c r="S10" s="142">
        <f ca="1">SUM(R10,P10,N10,L10,J10,H10,F10,D10)</f>
        <v>72</v>
      </c>
      <c r="T10" s="2" t="s">
        <v>18</v>
      </c>
      <c r="V10" s="29">
        <v>16</v>
      </c>
      <c r="W10" s="11">
        <f t="shared" si="0"/>
        <v>0</v>
      </c>
      <c r="X10" s="7">
        <f t="shared" si="0"/>
        <v>0</v>
      </c>
      <c r="Y10" s="2"/>
      <c r="AB10" s="29">
        <v>6</v>
      </c>
      <c r="AC10" s="10">
        <f t="shared" si="1"/>
        <v>85</v>
      </c>
      <c r="AD10" s="5" t="str">
        <f t="shared" si="1"/>
        <v>Jake Straney</v>
      </c>
      <c r="AE10" s="1">
        <v>5</v>
      </c>
    </row>
    <row r="11" spans="1:31" ht="12.75" x14ac:dyDescent="0.2">
      <c r="A11" s="2" t="s">
        <v>263</v>
      </c>
      <c r="B11" s="1" t="s">
        <v>264</v>
      </c>
      <c r="C11" s="6">
        <v>7</v>
      </c>
      <c r="D11" s="3">
        <f ca="1">LOOKUP(C11,Result,Points!$B$2:$B$35)</f>
        <v>14</v>
      </c>
      <c r="E11" s="251"/>
      <c r="F11" s="235">
        <f ca="1">LOOKUP(E11,Result,Points!$B$2:$B$35)</f>
        <v>0</v>
      </c>
      <c r="G11" s="241">
        <v>5</v>
      </c>
      <c r="H11" s="3">
        <f ca="1">LOOKUP(G11,Result,Points!$B$2:$B$35)</f>
        <v>16</v>
      </c>
      <c r="I11" s="251"/>
      <c r="J11" s="235">
        <f ca="1">LOOKUP(I11,Result,Points!$B$2:$B$35)</f>
        <v>0</v>
      </c>
      <c r="K11" s="238"/>
      <c r="L11" s="3">
        <f ca="1">LOOKUP(K11,Result,Points!$B$2:$B$35)</f>
        <v>0</v>
      </c>
      <c r="M11" s="253">
        <v>3</v>
      </c>
      <c r="N11" s="235">
        <f ca="1">LOOKUP(M11,Result,Points!$B$2:$B$35)</f>
        <v>20</v>
      </c>
      <c r="O11" s="266">
        <v>3</v>
      </c>
      <c r="P11" s="3">
        <f ca="1">LOOKUP(O11,Result,Points!$B$2:$B$35)</f>
        <v>20</v>
      </c>
      <c r="Q11" s="81"/>
      <c r="R11" s="235">
        <f ca="1">LOOKUP(Q11,Result,Points!$B$2:$B$35)</f>
        <v>0</v>
      </c>
      <c r="S11" s="142">
        <f ca="1">SUM(R11,P11,N11,L11,J11,H11,F11,D11)</f>
        <v>70</v>
      </c>
      <c r="T11" s="2" t="s">
        <v>19</v>
      </c>
      <c r="V11" s="29">
        <v>17</v>
      </c>
      <c r="W11" s="11">
        <f t="shared" si="0"/>
        <v>0</v>
      </c>
      <c r="X11" s="7">
        <f t="shared" si="0"/>
        <v>0</v>
      </c>
      <c r="Y11" s="2"/>
      <c r="AB11" s="29">
        <v>7</v>
      </c>
      <c r="AC11" s="10" t="str">
        <f t="shared" si="1"/>
        <v>W15</v>
      </c>
      <c r="AD11" s="5" t="str">
        <f t="shared" si="1"/>
        <v>Mason Wild</v>
      </c>
      <c r="AE11" s="1">
        <v>4</v>
      </c>
    </row>
    <row r="12" spans="1:31" ht="12.75" x14ac:dyDescent="0.2">
      <c r="A12" s="2">
        <v>58</v>
      </c>
      <c r="B12" s="1" t="s">
        <v>221</v>
      </c>
      <c r="C12" s="116">
        <v>5</v>
      </c>
      <c r="D12" s="3">
        <f ca="1">LOOKUP(C12,Result,Points!$B$2:$B$35)</f>
        <v>16</v>
      </c>
      <c r="E12" s="80"/>
      <c r="F12" s="235">
        <f ca="1">LOOKUP(E12,Result,Points!$B$2:$B$35)</f>
        <v>0</v>
      </c>
      <c r="G12" s="238"/>
      <c r="H12" s="3">
        <f ca="1">LOOKUP(G12,Result,Points!$B$2:$B$35)</f>
        <v>0</v>
      </c>
      <c r="I12" s="253">
        <v>2</v>
      </c>
      <c r="J12" s="235">
        <f ca="1">LOOKUP(I12,Result,Points!$B$2:$B$35)</f>
        <v>22</v>
      </c>
      <c r="K12" s="238"/>
      <c r="L12" s="3">
        <f ca="1">LOOKUP(K12,Result,Points!$B$2:$B$35)</f>
        <v>0</v>
      </c>
      <c r="M12" s="252">
        <v>5</v>
      </c>
      <c r="N12" s="235">
        <f ca="1">LOOKUP(M12,Result,Points!$B$2:$B$35)</f>
        <v>16</v>
      </c>
      <c r="O12" s="265"/>
      <c r="P12" s="3">
        <f ca="1">LOOKUP(O12,Result,Points!$B$2:$B$35)</f>
        <v>0</v>
      </c>
      <c r="Q12" s="10">
        <v>6</v>
      </c>
      <c r="R12" s="235">
        <f ca="1">LOOKUP(Q12,Result,Points!$B$2:$B$35)</f>
        <v>15</v>
      </c>
      <c r="S12" s="142">
        <f ca="1">SUM(R12,P12,N12,L12,J12,H12,F12,D12)</f>
        <v>69</v>
      </c>
      <c r="T12" s="2" t="s">
        <v>20</v>
      </c>
      <c r="V12" s="29">
        <v>18</v>
      </c>
      <c r="W12" s="11">
        <f t="shared" si="0"/>
        <v>0</v>
      </c>
      <c r="X12" s="7">
        <f t="shared" si="0"/>
        <v>0</v>
      </c>
      <c r="Y12" s="2"/>
      <c r="AB12" s="29">
        <v>8</v>
      </c>
      <c r="AC12" s="10">
        <f t="shared" si="1"/>
        <v>58</v>
      </c>
      <c r="AD12" s="5" t="str">
        <f t="shared" si="1"/>
        <v>Will Ryan</v>
      </c>
      <c r="AE12" s="1">
        <v>9</v>
      </c>
    </row>
    <row r="13" spans="1:31" ht="12.75" x14ac:dyDescent="0.2">
      <c r="A13" s="2">
        <v>37</v>
      </c>
      <c r="B13" s="1" t="s">
        <v>216</v>
      </c>
      <c r="C13" s="116">
        <v>6</v>
      </c>
      <c r="D13" s="3">
        <f ca="1">LOOKUP(C13,Result,Points!$B$2:$B$35)</f>
        <v>15</v>
      </c>
      <c r="E13" s="251"/>
      <c r="F13" s="235">
        <f ca="1">LOOKUP(E13,Result,Points!$B$2:$B$35)</f>
        <v>0</v>
      </c>
      <c r="G13" s="195">
        <v>6</v>
      </c>
      <c r="H13" s="3">
        <f ca="1">LOOKUP(G13,Result,Points!$B$2:$B$35)</f>
        <v>15</v>
      </c>
      <c r="I13" s="251"/>
      <c r="J13" s="235">
        <f ca="1">LOOKUP(I13,Result,Points!$B$2:$B$35)</f>
        <v>0</v>
      </c>
      <c r="K13" s="238"/>
      <c r="L13" s="3">
        <f ca="1">LOOKUP(K13,Result,Points!$B$2:$B$35)</f>
        <v>0</v>
      </c>
      <c r="M13" s="252">
        <v>4</v>
      </c>
      <c r="N13" s="235">
        <f ca="1">LOOKUP(M13,Result,Points!$B$2:$B$35)</f>
        <v>18</v>
      </c>
      <c r="O13" s="265"/>
      <c r="P13" s="3">
        <f ca="1">LOOKUP(O13,Result,Points!$B$2:$B$35)</f>
        <v>0</v>
      </c>
      <c r="Q13" s="2">
        <v>4</v>
      </c>
      <c r="R13" s="235">
        <f ca="1">LOOKUP(Q13,Result,Points!$B$2:$B$35)</f>
        <v>18</v>
      </c>
      <c r="S13" s="142">
        <f ca="1">SUM(R13,P13,N13,L13,J13,H13,F13,D13)</f>
        <v>66</v>
      </c>
      <c r="T13" s="2" t="s">
        <v>21</v>
      </c>
      <c r="V13" s="29">
        <v>19</v>
      </c>
      <c r="W13" s="11">
        <f t="shared" si="0"/>
        <v>0</v>
      </c>
      <c r="X13" s="7">
        <f t="shared" si="0"/>
        <v>0</v>
      </c>
      <c r="Y13" s="2"/>
      <c r="AB13" s="29">
        <v>9</v>
      </c>
      <c r="AC13" s="10">
        <f t="shared" si="1"/>
        <v>37</v>
      </c>
      <c r="AD13" s="5" t="str">
        <f t="shared" si="1"/>
        <v>Keiron Horne</v>
      </c>
      <c r="AE13" s="1">
        <v>6</v>
      </c>
    </row>
    <row r="14" spans="1:31" ht="12.75" x14ac:dyDescent="0.2">
      <c r="A14" s="2">
        <v>61</v>
      </c>
      <c r="B14" s="1" t="s">
        <v>254</v>
      </c>
      <c r="C14" s="80"/>
      <c r="D14" s="3">
        <f ca="1">LOOKUP(C14,Result,Points!$B$2:$B$35)</f>
        <v>0</v>
      </c>
      <c r="E14" s="253">
        <v>3</v>
      </c>
      <c r="F14" s="235">
        <f ca="1">LOOKUP(E14,Result,Points!$B$2:$B$35)</f>
        <v>20</v>
      </c>
      <c r="G14" s="241">
        <v>8</v>
      </c>
      <c r="H14" s="3">
        <f ca="1">LOOKUP(G14,Result,Points!$B$2:$B$35)</f>
        <v>13</v>
      </c>
      <c r="I14" s="251"/>
      <c r="J14" s="235">
        <f ca="1">LOOKUP(I14,Result,Points!$B$2:$B$35)</f>
        <v>0</v>
      </c>
      <c r="K14" s="238"/>
      <c r="L14" s="3">
        <f ca="1">LOOKUP(K14,Result,Points!$B$2:$B$35)</f>
        <v>0</v>
      </c>
      <c r="M14" s="252">
        <v>7</v>
      </c>
      <c r="N14" s="235">
        <f ca="1">LOOKUP(M14,Result,Points!$B$2:$B$35)</f>
        <v>14</v>
      </c>
      <c r="O14" s="267">
        <v>4</v>
      </c>
      <c r="P14" s="3">
        <f ca="1">LOOKUP(O14,Result,Points!$B$2:$B$35)</f>
        <v>18</v>
      </c>
      <c r="Q14" s="271"/>
      <c r="R14" s="235">
        <f ca="1">LOOKUP(Q14,Result,Points!$B$2:$B$35)</f>
        <v>0</v>
      </c>
      <c r="S14" s="142">
        <f ca="1">SUM(R14,P14,N14,L14,J14,H14,F14,D14)</f>
        <v>65</v>
      </c>
      <c r="T14" s="2" t="s">
        <v>22</v>
      </c>
      <c r="V14" s="29">
        <v>20</v>
      </c>
      <c r="W14" s="11">
        <f t="shared" si="0"/>
        <v>0</v>
      </c>
      <c r="X14" s="7">
        <f t="shared" si="0"/>
        <v>0</v>
      </c>
      <c r="Y14" s="2"/>
      <c r="AB14" s="29">
        <v>10</v>
      </c>
      <c r="AC14" s="10">
        <f t="shared" si="1"/>
        <v>61</v>
      </c>
      <c r="AD14" s="5" t="str">
        <f t="shared" si="1"/>
        <v>Quade Pringle</v>
      </c>
      <c r="AE14" s="1">
        <v>7</v>
      </c>
    </row>
    <row r="15" spans="1:31" ht="12.75" x14ac:dyDescent="0.2">
      <c r="A15" s="2" t="s">
        <v>295</v>
      </c>
      <c r="B15" s="1" t="s">
        <v>296</v>
      </c>
      <c r="C15" s="80"/>
      <c r="D15" s="3">
        <f ca="1">LOOKUP(C15,Result,Points!$B$2:$B$35)</f>
        <v>0</v>
      </c>
      <c r="E15" s="252">
        <v>4</v>
      </c>
      <c r="F15" s="235">
        <f ca="1">LOOKUP(E15,Result,Points!$B$2:$B$35)</f>
        <v>18</v>
      </c>
      <c r="G15" s="241">
        <v>7</v>
      </c>
      <c r="H15" s="3">
        <f ca="1">LOOKUP(G15,Result,Points!$B$2:$B$35)</f>
        <v>14</v>
      </c>
      <c r="I15" s="251"/>
      <c r="J15" s="235">
        <f ca="1">LOOKUP(I15,Result,Points!$B$2:$B$35)</f>
        <v>0</v>
      </c>
      <c r="K15" s="238"/>
      <c r="L15" s="3">
        <f ca="1">LOOKUP(K15,Result,Points!$B$2:$B$35)</f>
        <v>0</v>
      </c>
      <c r="M15" s="253">
        <v>6</v>
      </c>
      <c r="N15" s="235">
        <f ca="1">LOOKUP(M15,Result,Points!$B$2:$B$35)</f>
        <v>15</v>
      </c>
      <c r="O15" s="267">
        <v>5</v>
      </c>
      <c r="P15" s="3">
        <f ca="1">LOOKUP(O15,Result,Points!$B$2:$B$35)</f>
        <v>16</v>
      </c>
      <c r="Q15" s="81"/>
      <c r="R15" s="235">
        <f ca="1">LOOKUP(Q15,Result,Points!$B$2:$B$35)</f>
        <v>0</v>
      </c>
      <c r="S15" s="142">
        <f ca="1">SUM(R15,P15,N15,L15,J15,H15,F15,D15)</f>
        <v>63</v>
      </c>
      <c r="T15" s="2" t="s">
        <v>23</v>
      </c>
      <c r="V15" s="29">
        <v>21</v>
      </c>
      <c r="W15" s="11">
        <f t="shared" si="0"/>
        <v>0</v>
      </c>
      <c r="X15" s="7">
        <f t="shared" si="0"/>
        <v>0</v>
      </c>
      <c r="Y15" s="2"/>
      <c r="AB15" s="29" t="s">
        <v>48</v>
      </c>
      <c r="AC15" s="10" t="s">
        <v>295</v>
      </c>
      <c r="AD15" s="5" t="s">
        <v>296</v>
      </c>
      <c r="AE15" s="1">
        <v>8</v>
      </c>
    </row>
    <row r="16" spans="1:31" ht="12.75" x14ac:dyDescent="0.2">
      <c r="A16" s="2">
        <v>92</v>
      </c>
      <c r="B16" s="1" t="s">
        <v>293</v>
      </c>
      <c r="C16" s="80"/>
      <c r="D16" s="3">
        <f ca="1">LOOKUP(C16,Result,Points!$B$2:$B$35)</f>
        <v>0</v>
      </c>
      <c r="E16" s="253">
        <v>5</v>
      </c>
      <c r="F16" s="235">
        <f ca="1">LOOKUP(E16,Result,Points!$B$2:$B$35)</f>
        <v>16</v>
      </c>
      <c r="G16" s="238"/>
      <c r="H16" s="3">
        <f ca="1">LOOKUP(G16,Result,Points!$B$2:$B$35)</f>
        <v>0</v>
      </c>
      <c r="I16" s="253">
        <v>5</v>
      </c>
      <c r="J16" s="235">
        <f ca="1">LOOKUP(I16,Result,Points!$B$2:$B$35)</f>
        <v>16</v>
      </c>
      <c r="K16" s="241">
        <v>5</v>
      </c>
      <c r="L16" s="3">
        <f ca="1">LOOKUP(K16,Result,Points!$B$2:$B$35)</f>
        <v>16</v>
      </c>
      <c r="M16" s="251"/>
      <c r="N16" s="235">
        <f ca="1">LOOKUP(M16,Result,Points!$B$2:$B$35)</f>
        <v>0</v>
      </c>
      <c r="O16" s="265"/>
      <c r="P16" s="3">
        <f ca="1">LOOKUP(O16,Result,Points!$B$2:$B$35)</f>
        <v>0</v>
      </c>
      <c r="Q16" s="10">
        <v>7</v>
      </c>
      <c r="R16" s="235">
        <f ca="1">LOOKUP(Q16,Result,Points!$B$2:$B$35)</f>
        <v>14</v>
      </c>
      <c r="S16" s="142">
        <f ca="1">SUM(R16,P16,N16,L16,J16,H16,F16,D16)</f>
        <v>62</v>
      </c>
      <c r="T16" s="2" t="s">
        <v>24</v>
      </c>
      <c r="V16" s="29">
        <v>22</v>
      </c>
      <c r="W16" s="11">
        <f t="shared" si="0"/>
        <v>0</v>
      </c>
      <c r="X16" s="7">
        <f t="shared" si="0"/>
        <v>0</v>
      </c>
      <c r="Y16" s="2"/>
      <c r="AB16" s="29" t="s">
        <v>49</v>
      </c>
      <c r="AC16" s="10">
        <v>13</v>
      </c>
      <c r="AD16" s="5" t="s">
        <v>292</v>
      </c>
      <c r="AE16" s="1">
        <v>10</v>
      </c>
    </row>
    <row r="17" spans="1:30" ht="12.75" x14ac:dyDescent="0.2">
      <c r="A17" s="2">
        <v>13</v>
      </c>
      <c r="B17" s="1" t="s">
        <v>292</v>
      </c>
      <c r="C17" s="80"/>
      <c r="D17" s="3">
        <f ca="1">LOOKUP(C17,Result,Points!$B$2:$B$35)</f>
        <v>0</v>
      </c>
      <c r="E17" s="253">
        <v>6</v>
      </c>
      <c r="F17" s="235">
        <f ca="1">LOOKUP(E17,Result,Points!$B$2:$B$35)</f>
        <v>15</v>
      </c>
      <c r="G17" s="238"/>
      <c r="H17" s="3">
        <f ca="1">LOOKUP(G17,Result,Points!$B$2:$B$35)</f>
        <v>0</v>
      </c>
      <c r="I17" s="253">
        <v>4</v>
      </c>
      <c r="J17" s="235">
        <f ca="1">LOOKUP(I17,Result,Points!$B$2:$B$35)</f>
        <v>18</v>
      </c>
      <c r="K17" s="238"/>
      <c r="L17" s="3">
        <f ca="1">LOOKUP(K17,Result,Points!$B$2:$B$35)</f>
        <v>0</v>
      </c>
      <c r="M17" s="252">
        <v>8</v>
      </c>
      <c r="N17" s="235">
        <f ca="1">LOOKUP(M17,Result,Points!$B$2:$B$35)</f>
        <v>13</v>
      </c>
      <c r="O17" s="266">
        <v>6</v>
      </c>
      <c r="P17" s="3">
        <f ca="1">LOOKUP(O17,Result,Points!$B$2:$B$35)</f>
        <v>15</v>
      </c>
      <c r="Q17" s="81"/>
      <c r="R17" s="235">
        <f ca="1">LOOKUP(Q17,Result,Points!$B$2:$B$35)</f>
        <v>0</v>
      </c>
      <c r="S17" s="142">
        <f ca="1">SUM(R17,P17,N17,L17,J17,H17,F17,D17)</f>
        <v>61</v>
      </c>
      <c r="T17" s="2" t="s">
        <v>25</v>
      </c>
      <c r="W17" s="43"/>
      <c r="X17" s="42"/>
      <c r="AB17" s="29"/>
      <c r="AC17" s="43"/>
      <c r="AD17" s="42"/>
    </row>
    <row r="18" spans="1:30" ht="12.75" x14ac:dyDescent="0.2">
      <c r="A18" s="2">
        <v>285</v>
      </c>
      <c r="B18" s="1" t="s">
        <v>294</v>
      </c>
      <c r="C18" s="80"/>
      <c r="D18" s="3">
        <f ca="1">LOOKUP(C18,Result,Points!$B$2:$B$35)</f>
        <v>0</v>
      </c>
      <c r="E18" s="252" t="s">
        <v>8</v>
      </c>
      <c r="F18" s="235">
        <f ca="1">LOOKUP(E18,Result,Points!$B$2:$B$35)</f>
        <v>0</v>
      </c>
      <c r="G18" s="238"/>
      <c r="H18" s="3">
        <f ca="1">LOOKUP(G18,Result,Points!$B$2:$B$35)</f>
        <v>0</v>
      </c>
      <c r="I18" s="253" t="s">
        <v>8</v>
      </c>
      <c r="J18" s="235">
        <f ca="1">LOOKUP(I18,Result,Points!$B$2:$B$35)</f>
        <v>0</v>
      </c>
      <c r="K18" s="238"/>
      <c r="L18" s="3">
        <f ca="1">LOOKUP(K18,Result,Points!$B$2:$B$35)</f>
        <v>0</v>
      </c>
      <c r="M18" s="253" t="s">
        <v>8</v>
      </c>
      <c r="N18" s="235">
        <f ca="1">LOOKUP(M18,Result,Points!$B$2:$B$35)</f>
        <v>0</v>
      </c>
      <c r="O18" s="267" t="s">
        <v>8</v>
      </c>
      <c r="P18" s="3">
        <f ca="1">LOOKUP(O18,Result,Points!$B$2:$B$35)</f>
        <v>0</v>
      </c>
      <c r="Q18" s="81"/>
      <c r="R18" s="235">
        <f ca="1">LOOKUP(Q18,Result,Points!$B$2:$B$35)</f>
        <v>0</v>
      </c>
      <c r="S18" s="142">
        <f ca="1">SUM(R18,P18,N18,L18,J18,H18,F18,D18)</f>
        <v>0</v>
      </c>
      <c r="T18" s="2" t="s">
        <v>8</v>
      </c>
      <c r="W18" s="43"/>
      <c r="X18" s="42"/>
      <c r="AB18" s="29"/>
      <c r="AC18" s="43"/>
      <c r="AD18" s="42"/>
    </row>
    <row r="19" spans="1:30" ht="12.75" x14ac:dyDescent="0.2">
      <c r="A19" s="237"/>
      <c r="B19" s="1"/>
      <c r="C19" s="116"/>
      <c r="D19" s="3">
        <f ca="1">LOOKUP(C19,Result,Points!$B$2:$B$35)</f>
        <v>0</v>
      </c>
      <c r="E19" s="251"/>
      <c r="F19" s="235">
        <f ca="1">LOOKUP(E19,Result,Points!$B$2:$B$35)</f>
        <v>0</v>
      </c>
      <c r="G19" s="238"/>
      <c r="H19" s="3">
        <f ca="1">LOOKUP(G19,Result,Points!$B$2:$B$35)</f>
        <v>0</v>
      </c>
      <c r="I19" s="251"/>
      <c r="J19" s="235">
        <f ca="1">LOOKUP(I19,Result,Points!$B$2:$B$35)</f>
        <v>0</v>
      </c>
      <c r="K19" s="195"/>
      <c r="L19" s="3">
        <f ca="1">LOOKUP(K19,Result,Points!$B$2:$B$35)</f>
        <v>0</v>
      </c>
      <c r="M19" s="251"/>
      <c r="N19" s="235">
        <f ca="1">LOOKUP(M19,Result,Points!$B$2:$B$35)</f>
        <v>0</v>
      </c>
      <c r="O19" s="266"/>
      <c r="P19" s="3">
        <f ca="1">LOOKUP(O19,Result,Points!$B$2:$B$35)</f>
        <v>0</v>
      </c>
      <c r="Q19" s="81"/>
      <c r="R19" s="235">
        <f ca="1">LOOKUP(Q19,Result,Points!$B$2:$B$35)</f>
        <v>0</v>
      </c>
      <c r="S19" s="142">
        <f ca="1">SUM(R19,P19,N19,L19,J19,H19,F19,D19)</f>
        <v>0</v>
      </c>
      <c r="T19" s="2"/>
      <c r="W19" s="57"/>
      <c r="X19" s="57"/>
      <c r="Y19" s="55"/>
      <c r="Z19" s="55"/>
      <c r="AB19" s="29"/>
      <c r="AC19" s="43"/>
      <c r="AD19" s="42"/>
    </row>
    <row r="20" spans="1:30" ht="12.75" x14ac:dyDescent="0.2">
      <c r="A20" s="10"/>
      <c r="B20" s="5"/>
      <c r="C20" s="6"/>
      <c r="D20" s="3">
        <f ca="1">LOOKUP(C20,Result,Points!$B$2:$B$35)</f>
        <v>0</v>
      </c>
      <c r="E20" s="252"/>
      <c r="F20" s="235">
        <f ca="1">LOOKUP(E20,Result,Points!$B$2:$B$35)</f>
        <v>0</v>
      </c>
      <c r="G20" s="195"/>
      <c r="H20" s="3">
        <f ca="1">LOOKUP(G20,Result,Points!$B$2:$B$35)</f>
        <v>0</v>
      </c>
      <c r="I20" s="252"/>
      <c r="J20" s="235">
        <f ca="1">LOOKUP(I20,Result,Points!$B$2:$B$35)</f>
        <v>0</v>
      </c>
      <c r="K20" s="195"/>
      <c r="L20" s="3">
        <f ca="1">LOOKUP(K20,Result,Points!$B$2:$B$35)</f>
        <v>0</v>
      </c>
      <c r="M20" s="252"/>
      <c r="N20" s="235">
        <f ca="1">LOOKUP(M20,Result,Points!$B$2:$B$35)</f>
        <v>0</v>
      </c>
      <c r="O20" s="266"/>
      <c r="P20" s="3">
        <f ca="1">LOOKUP(O20,Result,Points!$B$2:$B$35)</f>
        <v>0</v>
      </c>
      <c r="Q20" s="2"/>
      <c r="R20" s="235">
        <f ca="1">LOOKUP(Q20,Result,Points!$B$2:$B$35)</f>
        <v>0</v>
      </c>
      <c r="S20" s="142">
        <f ca="1">SUM(R20,P20,N20,L20,J20,H20,F20,D20)</f>
        <v>0</v>
      </c>
      <c r="T20" s="2"/>
      <c r="W20" s="43"/>
      <c r="X20" s="42"/>
      <c r="AB20" s="29"/>
      <c r="AC20" s="43"/>
      <c r="AD20" s="42"/>
    </row>
    <row r="21" spans="1:30" ht="12.75" x14ac:dyDescent="0.2">
      <c r="A21" s="10"/>
      <c r="B21" s="5"/>
      <c r="C21" s="6"/>
      <c r="D21" s="3">
        <f ca="1">LOOKUP(C21,Result,Points!$B$2:$B$35)</f>
        <v>0</v>
      </c>
      <c r="E21" s="252"/>
      <c r="F21" s="235">
        <f ca="1">LOOKUP(E21,Result,Points!$B$2:$B$35)</f>
        <v>0</v>
      </c>
      <c r="G21" s="195"/>
      <c r="H21" s="3">
        <f ca="1">LOOKUP(G21,Result,Points!$B$2:$B$35)</f>
        <v>0</v>
      </c>
      <c r="I21" s="252"/>
      <c r="J21" s="235">
        <f ca="1">LOOKUP(I21,Result,Points!$B$2:$B$35)</f>
        <v>0</v>
      </c>
      <c r="K21" s="195"/>
      <c r="L21" s="3">
        <f ca="1">LOOKUP(K21,Result,Points!$B$2:$B$35)</f>
        <v>0</v>
      </c>
      <c r="M21" s="252"/>
      <c r="N21" s="235">
        <f ca="1">LOOKUP(M21,Result,Points!$B$2:$B$35)</f>
        <v>0</v>
      </c>
      <c r="O21" s="266"/>
      <c r="P21" s="3">
        <f ca="1">LOOKUP(O21,Result,Points!$B$2:$B$35)</f>
        <v>0</v>
      </c>
      <c r="Q21" s="2"/>
      <c r="R21" s="235">
        <f ca="1">LOOKUP(Q21,Result,Points!$B$2:$B$35)</f>
        <v>0</v>
      </c>
      <c r="S21" s="142">
        <f ca="1">SUM(R21,P21,N21,L21,J21,H21,F21,D21)</f>
        <v>0</v>
      </c>
      <c r="T21" s="2"/>
      <c r="W21" s="43"/>
      <c r="X21" s="42"/>
      <c r="AB21" s="29"/>
      <c r="AC21" s="43"/>
      <c r="AD21" s="42"/>
    </row>
    <row r="22" spans="1:30" ht="12.75" x14ac:dyDescent="0.2">
      <c r="A22" s="10"/>
      <c r="B22" s="5"/>
      <c r="C22" s="6"/>
      <c r="D22" s="3">
        <f ca="1">LOOKUP(C22,Result,Points!$B$2:$B$35)</f>
        <v>0</v>
      </c>
      <c r="E22" s="252"/>
      <c r="F22" s="235">
        <f ca="1">LOOKUP(E22,Result,Points!$B$2:$B$35)</f>
        <v>0</v>
      </c>
      <c r="G22" s="195"/>
      <c r="H22" s="3">
        <f ca="1">LOOKUP(G22,Result,Points!$B$2:$B$35)</f>
        <v>0</v>
      </c>
      <c r="I22" s="252"/>
      <c r="J22" s="235">
        <f ca="1">LOOKUP(I22,Result,Points!$B$2:$B$35)</f>
        <v>0</v>
      </c>
      <c r="K22" s="195"/>
      <c r="L22" s="3">
        <f ca="1">LOOKUP(K22,Result,Points!$B$2:$B$35)</f>
        <v>0</v>
      </c>
      <c r="M22" s="252"/>
      <c r="N22" s="235">
        <f ca="1">LOOKUP(M22,Result,Points!$B$2:$B$35)</f>
        <v>0</v>
      </c>
      <c r="O22" s="266"/>
      <c r="P22" s="3">
        <f ca="1">LOOKUP(O22,Result,Points!$B$2:$B$35)</f>
        <v>0</v>
      </c>
      <c r="Q22" s="2"/>
      <c r="R22" s="235">
        <f ca="1">LOOKUP(Q22,Result,Points!$B$2:$B$35)</f>
        <v>0</v>
      </c>
      <c r="S22" s="142">
        <f ca="1">SUM(R22,P22,N22,L22,J22,H22,F22,D22)</f>
        <v>0</v>
      </c>
      <c r="T22" s="2"/>
      <c r="W22" s="43"/>
      <c r="X22" s="42"/>
      <c r="AB22" s="29"/>
      <c r="AC22" s="43"/>
      <c r="AD22" s="42"/>
    </row>
    <row r="23" spans="1:30" ht="12.75" x14ac:dyDescent="0.2">
      <c r="A23" s="10"/>
      <c r="B23" s="5"/>
      <c r="C23" s="6"/>
      <c r="D23" s="3">
        <f ca="1">LOOKUP(C23,Result,Points!$B$2:$B$35)</f>
        <v>0</v>
      </c>
      <c r="E23" s="252"/>
      <c r="F23" s="235">
        <f ca="1">LOOKUP(E23,Result,Points!$B$2:$B$35)</f>
        <v>0</v>
      </c>
      <c r="G23" s="195"/>
      <c r="H23" s="3">
        <f ca="1">LOOKUP(G23,Result,Points!$B$2:$B$35)</f>
        <v>0</v>
      </c>
      <c r="I23" s="252"/>
      <c r="J23" s="235">
        <f ca="1">LOOKUP(I23,Result,Points!$B$2:$B$35)</f>
        <v>0</v>
      </c>
      <c r="K23" s="195"/>
      <c r="L23" s="3">
        <f ca="1">LOOKUP(K23,Result,Points!$B$2:$B$35)</f>
        <v>0</v>
      </c>
      <c r="M23" s="252"/>
      <c r="N23" s="235">
        <f ca="1">LOOKUP(M23,Result,Points!$B$2:$B$35)</f>
        <v>0</v>
      </c>
      <c r="O23" s="266"/>
      <c r="P23" s="3">
        <f ca="1">LOOKUP(O23,Result,Points!$B$2:$B$35)</f>
        <v>0</v>
      </c>
      <c r="Q23" s="2"/>
      <c r="R23" s="235">
        <f ca="1">LOOKUP(Q23,Result,Points!$B$2:$B$35)</f>
        <v>0</v>
      </c>
      <c r="S23" s="142">
        <f ca="1">SUM(R23,P23,N23,L23,J23,H23,F23,D23)</f>
        <v>0</v>
      </c>
      <c r="T23" s="2"/>
      <c r="W23" s="43"/>
      <c r="X23" s="42"/>
      <c r="AB23" s="29"/>
      <c r="AC23" s="43"/>
      <c r="AD23" s="42"/>
    </row>
    <row r="24" spans="1:30" ht="12.75" x14ac:dyDescent="0.2">
      <c r="A24" s="10"/>
      <c r="B24" s="5"/>
      <c r="C24" s="6"/>
      <c r="D24" s="3">
        <f ca="1">LOOKUP(C24,Result,Points!$B$2:$B$35)</f>
        <v>0</v>
      </c>
      <c r="E24" s="252"/>
      <c r="F24" s="235">
        <f ca="1">LOOKUP(E24,Result,Points!$B$2:$B$35)</f>
        <v>0</v>
      </c>
      <c r="G24" s="195"/>
      <c r="H24" s="3">
        <f ca="1">LOOKUP(G24,Result,Points!$B$2:$B$35)</f>
        <v>0</v>
      </c>
      <c r="I24" s="252"/>
      <c r="J24" s="235">
        <f ca="1">LOOKUP(I24,Result,Points!$B$2:$B$35)</f>
        <v>0</v>
      </c>
      <c r="K24" s="195"/>
      <c r="L24" s="3">
        <f ca="1">LOOKUP(K24,Result,Points!$B$2:$B$35)</f>
        <v>0</v>
      </c>
      <c r="M24" s="252"/>
      <c r="N24" s="235">
        <f ca="1">LOOKUP(M24,Result,Points!$B$2:$B$35)</f>
        <v>0</v>
      </c>
      <c r="O24" s="266"/>
      <c r="P24" s="3">
        <f ca="1">LOOKUP(O24,Result,Points!$B$2:$B$35)</f>
        <v>0</v>
      </c>
      <c r="Q24" s="2"/>
      <c r="R24" s="235">
        <f ca="1">LOOKUP(Q24,Result,Points!$B$2:$B$35)</f>
        <v>0</v>
      </c>
      <c r="S24" s="142">
        <f ca="1">SUM(R24,P24,N24,L24,J24,H24,F24,D24)</f>
        <v>0</v>
      </c>
      <c r="T24" s="2"/>
      <c r="W24" s="58"/>
      <c r="X24" s="42"/>
      <c r="AB24" s="29"/>
    </row>
    <row r="25" spans="1:30" ht="12.75" x14ac:dyDescent="0.2">
      <c r="A25" s="10"/>
      <c r="B25" s="5"/>
      <c r="C25" s="6"/>
      <c r="D25" s="3">
        <f ca="1">LOOKUP(C25,Result,Points!$B$2:$B$35)</f>
        <v>0</v>
      </c>
      <c r="E25" s="252"/>
      <c r="F25" s="235">
        <f ca="1">LOOKUP(E25,Result,Points!$B$2:$B$35)</f>
        <v>0</v>
      </c>
      <c r="G25" s="195"/>
      <c r="H25" s="3">
        <f ca="1">LOOKUP(G25,Result,Points!$B$2:$B$35)</f>
        <v>0</v>
      </c>
      <c r="I25" s="252"/>
      <c r="J25" s="235">
        <f ca="1">LOOKUP(I25,Result,Points!$B$2:$B$35)</f>
        <v>0</v>
      </c>
      <c r="K25" s="195"/>
      <c r="L25" s="3">
        <f ca="1">LOOKUP(K25,Result,Points!$B$2:$B$35)</f>
        <v>0</v>
      </c>
      <c r="M25" s="252"/>
      <c r="N25" s="235">
        <f ca="1">LOOKUP(M25,Result,Points!$B$2:$B$35)</f>
        <v>0</v>
      </c>
      <c r="O25" s="266"/>
      <c r="P25" s="3">
        <f ca="1">LOOKUP(O25,Result,Points!$B$2:$B$35)</f>
        <v>0</v>
      </c>
      <c r="Q25" s="2"/>
      <c r="R25" s="235">
        <f ca="1">LOOKUP(Q25,Result,Points!$B$2:$B$35)</f>
        <v>0</v>
      </c>
      <c r="S25" s="142">
        <f ca="1">SUM(R25,P25,N25,L25,J25,H25,F25,D25)</f>
        <v>0</v>
      </c>
      <c r="T25" s="2"/>
      <c r="W25" s="43"/>
      <c r="X25" s="42"/>
      <c r="AB25" s="29"/>
    </row>
    <row r="26" spans="1:30" ht="12.75" x14ac:dyDescent="0.2">
      <c r="A26" s="10"/>
      <c r="B26" s="5"/>
      <c r="C26" s="6"/>
      <c r="D26" s="3">
        <f ca="1">LOOKUP(C26,Result,Points!$B$2:$B$35)</f>
        <v>0</v>
      </c>
      <c r="E26" s="252"/>
      <c r="F26" s="235">
        <f ca="1">LOOKUP(E26,Result,Points!$B$2:$B$35)</f>
        <v>0</v>
      </c>
      <c r="G26" s="195"/>
      <c r="H26" s="3">
        <f ca="1">LOOKUP(G26,Result,Points!$B$2:$B$35)</f>
        <v>0</v>
      </c>
      <c r="I26" s="252"/>
      <c r="J26" s="235">
        <f ca="1">LOOKUP(I26,Result,Points!$B$2:$B$35)</f>
        <v>0</v>
      </c>
      <c r="K26" s="195"/>
      <c r="L26" s="3">
        <f ca="1">LOOKUP(K26,Result,Points!$B$2:$B$35)</f>
        <v>0</v>
      </c>
      <c r="M26" s="252"/>
      <c r="N26" s="235">
        <f ca="1">LOOKUP(M26,Result,Points!$B$2:$B$35)</f>
        <v>0</v>
      </c>
      <c r="O26" s="266"/>
      <c r="P26" s="3">
        <f ca="1">LOOKUP(O26,Result,Points!$B$2:$B$35)</f>
        <v>0</v>
      </c>
      <c r="Q26" s="2"/>
      <c r="R26" s="235">
        <f ca="1">LOOKUP(Q26,Result,Points!$B$2:$B$35)</f>
        <v>0</v>
      </c>
      <c r="S26" s="142">
        <f ca="1">SUM(R26,P26,N26,L26,J26,H26,F26,D26)</f>
        <v>0</v>
      </c>
      <c r="T26" s="2"/>
      <c r="W26" s="43"/>
      <c r="X26" s="42"/>
      <c r="AB26" s="29"/>
    </row>
    <row r="27" spans="1:30" ht="12.75" x14ac:dyDescent="0.2">
      <c r="A27" s="10"/>
      <c r="B27" s="5"/>
      <c r="C27" s="6"/>
      <c r="D27" s="3">
        <f ca="1">LOOKUP(C27,Result,Points!$B$2:$B$35)</f>
        <v>0</v>
      </c>
      <c r="E27" s="252"/>
      <c r="F27" s="235">
        <f ca="1">LOOKUP(E27,Result,Points!$B$2:$B$35)</f>
        <v>0</v>
      </c>
      <c r="G27" s="195"/>
      <c r="H27" s="3">
        <f ca="1">LOOKUP(G27,Result,Points!$B$2:$B$35)</f>
        <v>0</v>
      </c>
      <c r="I27" s="252"/>
      <c r="J27" s="235">
        <f ca="1">LOOKUP(I27,Result,Points!$B$2:$B$35)</f>
        <v>0</v>
      </c>
      <c r="K27" s="195"/>
      <c r="L27" s="3">
        <f ca="1">LOOKUP(K27,Result,Points!$B$2:$B$35)</f>
        <v>0</v>
      </c>
      <c r="M27" s="252"/>
      <c r="N27" s="235">
        <f ca="1">LOOKUP(M27,Result,Points!$B$2:$B$35)</f>
        <v>0</v>
      </c>
      <c r="O27" s="266"/>
      <c r="P27" s="3">
        <f ca="1">LOOKUP(O27,Result,Points!$B$2:$B$35)</f>
        <v>0</v>
      </c>
      <c r="Q27" s="2"/>
      <c r="R27" s="235">
        <f ca="1">LOOKUP(Q27,Result,Points!$B$2:$B$35)</f>
        <v>0</v>
      </c>
      <c r="S27" s="142">
        <f ca="1">SUM(R27,P27,N27,L27,J27,H27,F27,D27)</f>
        <v>0</v>
      </c>
      <c r="T27" s="2"/>
      <c r="W27" s="43"/>
      <c r="X27" s="42"/>
      <c r="AB27" s="29"/>
    </row>
    <row r="28" spans="1:30" ht="12.75" x14ac:dyDescent="0.2">
      <c r="A28" s="43"/>
      <c r="B28" s="42"/>
      <c r="C28" s="38"/>
      <c r="D28" s="30"/>
      <c r="E28" s="30"/>
      <c r="F28" s="30"/>
      <c r="H28" s="30"/>
      <c r="I28" s="30"/>
      <c r="J28" s="30"/>
      <c r="L28" s="30"/>
      <c r="M28" s="30"/>
      <c r="N28" s="30"/>
      <c r="O28" s="30"/>
      <c r="P28" s="30"/>
      <c r="Q28" s="29"/>
      <c r="R28" s="30"/>
      <c r="S28" s="27"/>
      <c r="T28" s="29"/>
      <c r="W28" s="43"/>
      <c r="X28" s="42"/>
      <c r="AB28" s="29"/>
    </row>
    <row r="29" spans="1:30" ht="12.75" x14ac:dyDescent="0.2">
      <c r="A29" s="43"/>
      <c r="B29" s="42"/>
      <c r="C29" s="38"/>
      <c r="D29" s="30"/>
      <c r="E29" s="30"/>
      <c r="F29" s="30"/>
      <c r="H29" s="30"/>
      <c r="I29" s="30"/>
      <c r="J29" s="30"/>
      <c r="L29" s="30"/>
      <c r="M29" s="30"/>
      <c r="N29" s="30"/>
      <c r="O29" s="30"/>
      <c r="P29" s="30"/>
      <c r="Q29" s="29"/>
      <c r="R29" s="30"/>
      <c r="S29" s="27"/>
      <c r="T29" s="29"/>
      <c r="W29" s="43"/>
      <c r="X29" s="42"/>
      <c r="AB29" s="29"/>
    </row>
    <row r="30" spans="1:30" ht="12.75" x14ac:dyDescent="0.2">
      <c r="A30" s="43"/>
      <c r="B30" s="42"/>
      <c r="C30" s="38"/>
      <c r="D30" s="30"/>
      <c r="E30" s="30"/>
      <c r="F30" s="30"/>
      <c r="H30" s="30"/>
      <c r="I30" s="30"/>
      <c r="J30" s="30"/>
      <c r="L30" s="30"/>
      <c r="M30" s="30"/>
      <c r="N30" s="30"/>
      <c r="O30" s="30"/>
      <c r="P30" s="30"/>
      <c r="Q30" s="29"/>
      <c r="R30" s="30"/>
      <c r="S30" s="27"/>
      <c r="T30" s="29"/>
      <c r="W30" s="43"/>
      <c r="X30" s="42"/>
      <c r="AB30" s="29"/>
    </row>
    <row r="31" spans="1:30" ht="12.75" x14ac:dyDescent="0.2">
      <c r="A31" s="43"/>
      <c r="B31" s="42"/>
      <c r="C31" s="38"/>
      <c r="D31" s="30"/>
      <c r="E31" s="30"/>
      <c r="F31" s="30"/>
      <c r="H31" s="30"/>
      <c r="I31" s="30"/>
      <c r="J31" s="30"/>
      <c r="L31" s="30"/>
      <c r="M31" s="30"/>
      <c r="N31" s="30"/>
      <c r="O31" s="30"/>
      <c r="P31" s="30"/>
      <c r="Q31" s="29"/>
      <c r="R31" s="30"/>
      <c r="S31" s="27"/>
      <c r="T31" s="29"/>
      <c r="W31" s="43"/>
      <c r="X31" s="42"/>
      <c r="AB31" s="29"/>
    </row>
    <row r="32" spans="1:30" ht="12.75" x14ac:dyDescent="0.2">
      <c r="A32" s="43"/>
      <c r="B32" s="42"/>
      <c r="C32" s="38"/>
      <c r="D32" s="30"/>
      <c r="E32" s="30"/>
      <c r="F32" s="30"/>
      <c r="H32" s="30"/>
      <c r="I32" s="30"/>
      <c r="J32" s="30"/>
      <c r="L32" s="30"/>
      <c r="M32" s="30"/>
      <c r="N32" s="30"/>
      <c r="O32" s="30"/>
      <c r="P32" s="30"/>
      <c r="Q32" s="29"/>
      <c r="R32" s="30"/>
      <c r="S32" s="27"/>
      <c r="T32" s="29"/>
      <c r="W32" s="43"/>
      <c r="X32" s="42"/>
      <c r="AB32" s="29"/>
    </row>
    <row r="33" spans="1:28" ht="12.75" x14ac:dyDescent="0.2">
      <c r="A33" s="43"/>
      <c r="B33" s="42"/>
      <c r="C33" s="38"/>
      <c r="D33" s="30"/>
      <c r="E33" s="30"/>
      <c r="F33" s="30"/>
      <c r="H33" s="30"/>
      <c r="I33" s="30"/>
      <c r="J33" s="30"/>
      <c r="L33" s="30"/>
      <c r="M33" s="30"/>
      <c r="N33" s="30"/>
      <c r="O33" s="30"/>
      <c r="P33" s="30"/>
      <c r="Q33" s="29"/>
      <c r="R33" s="30"/>
      <c r="S33" s="27"/>
      <c r="T33" s="29"/>
      <c r="W33" s="43"/>
      <c r="X33" s="42"/>
      <c r="AB33" s="29"/>
    </row>
    <row r="34" spans="1:28" ht="12.75" x14ac:dyDescent="0.2">
      <c r="A34" s="43"/>
      <c r="B34" s="42"/>
      <c r="C34" s="38"/>
      <c r="D34" s="30"/>
      <c r="E34" s="30"/>
      <c r="F34" s="30"/>
      <c r="H34" s="30"/>
      <c r="I34" s="30"/>
      <c r="J34" s="30"/>
      <c r="L34" s="30"/>
      <c r="M34" s="30"/>
      <c r="N34" s="30"/>
      <c r="O34" s="30"/>
      <c r="P34" s="30"/>
      <c r="Q34" s="29"/>
      <c r="R34" s="30"/>
      <c r="S34" s="27"/>
      <c r="T34" s="29"/>
      <c r="W34" s="43"/>
      <c r="X34" s="42"/>
      <c r="AB34" s="29"/>
    </row>
    <row r="35" spans="1:28" ht="12.75" x14ac:dyDescent="0.2">
      <c r="A35" s="43"/>
      <c r="B35" s="42"/>
      <c r="C35" s="38"/>
      <c r="D35" s="30"/>
      <c r="E35" s="30"/>
      <c r="F35" s="30"/>
      <c r="H35" s="30"/>
      <c r="I35" s="30"/>
      <c r="J35" s="30"/>
      <c r="L35" s="30"/>
      <c r="M35" s="30"/>
      <c r="N35" s="30"/>
      <c r="O35" s="30"/>
      <c r="P35" s="30"/>
      <c r="Q35" s="29"/>
      <c r="R35" s="30"/>
      <c r="S35" s="27"/>
      <c r="T35" s="29"/>
      <c r="W35" s="43"/>
      <c r="X35" s="42"/>
      <c r="AB35" s="29"/>
    </row>
    <row r="36" spans="1:28" ht="12.75" x14ac:dyDescent="0.2">
      <c r="A36" s="43"/>
      <c r="B36" s="42"/>
      <c r="C36" s="38"/>
      <c r="D36" s="30"/>
      <c r="E36" s="30"/>
      <c r="F36" s="30"/>
      <c r="H36" s="30"/>
      <c r="I36" s="30"/>
      <c r="J36" s="30"/>
      <c r="L36" s="30"/>
      <c r="M36" s="30"/>
      <c r="N36" s="30"/>
      <c r="O36" s="30"/>
      <c r="P36" s="30"/>
      <c r="Q36" s="29"/>
      <c r="R36" s="30"/>
      <c r="S36" s="27"/>
      <c r="T36" s="29"/>
      <c r="W36" s="43"/>
      <c r="X36" s="42"/>
      <c r="AB36" s="29"/>
    </row>
    <row r="37" spans="1:28" ht="15" x14ac:dyDescent="0.25">
      <c r="A37" s="41" t="s">
        <v>305</v>
      </c>
      <c r="D37" s="30"/>
      <c r="E37" s="29"/>
      <c r="F37" s="30"/>
      <c r="H37" s="30"/>
      <c r="I37" s="30"/>
      <c r="J37" s="30"/>
      <c r="L37" s="30"/>
      <c r="M37" s="30"/>
      <c r="N37" s="30"/>
      <c r="O37" s="30"/>
      <c r="P37" s="30"/>
      <c r="Q37" s="29"/>
      <c r="R37" s="30"/>
      <c r="S37" s="27"/>
      <c r="T37" s="29"/>
      <c r="W37" s="43"/>
      <c r="X37" s="42"/>
      <c r="AB37" s="29"/>
    </row>
    <row r="38" spans="1:28" ht="33.75" x14ac:dyDescent="0.2">
      <c r="A38" s="49" t="s">
        <v>4</v>
      </c>
      <c r="B38" s="49" t="s">
        <v>0</v>
      </c>
      <c r="C38" s="146" t="s">
        <v>33</v>
      </c>
      <c r="D38" s="145" t="s">
        <v>203</v>
      </c>
      <c r="E38" s="121" t="s">
        <v>210</v>
      </c>
      <c r="F38" s="30"/>
      <c r="H38" s="30"/>
      <c r="I38" s="30"/>
      <c r="J38" s="30"/>
      <c r="L38" s="30"/>
      <c r="M38" s="30"/>
      <c r="N38" s="30"/>
      <c r="O38" s="30"/>
      <c r="P38" s="30"/>
      <c r="Q38" s="29"/>
      <c r="R38" s="30"/>
      <c r="S38" s="27"/>
      <c r="T38" s="29"/>
      <c r="W38" s="43"/>
      <c r="X38" s="42"/>
      <c r="AB38" s="29"/>
    </row>
    <row r="39" spans="1:28" ht="15" x14ac:dyDescent="0.25">
      <c r="A39" s="66"/>
      <c r="B39" s="67"/>
      <c r="C39" s="93"/>
      <c r="D39" s="129">
        <v>1</v>
      </c>
      <c r="E39" s="2"/>
      <c r="F39" s="30"/>
      <c r="H39" s="30"/>
      <c r="I39" s="30"/>
      <c r="J39" s="30"/>
      <c r="L39" s="30"/>
      <c r="M39" s="30"/>
      <c r="N39" s="30"/>
      <c r="O39" s="30"/>
      <c r="P39" s="30"/>
      <c r="Q39" s="29"/>
      <c r="R39" s="30"/>
      <c r="S39" s="27"/>
      <c r="T39" s="29"/>
      <c r="W39" s="43"/>
      <c r="X39" s="42"/>
      <c r="AB39" s="29"/>
    </row>
    <row r="40" spans="1:28" ht="15" x14ac:dyDescent="0.25">
      <c r="A40" s="66"/>
      <c r="B40" s="67"/>
      <c r="C40" s="93"/>
      <c r="D40" s="129">
        <v>2</v>
      </c>
      <c r="E40" s="2"/>
      <c r="F40" s="30"/>
      <c r="H40" s="30"/>
      <c r="I40" s="30"/>
      <c r="J40" s="30"/>
      <c r="L40" s="30"/>
      <c r="M40" s="30"/>
      <c r="N40" s="30"/>
      <c r="O40" s="30"/>
      <c r="P40" s="30"/>
      <c r="Q40" s="29"/>
      <c r="R40" s="30"/>
      <c r="S40" s="27"/>
      <c r="T40" s="29"/>
      <c r="W40" s="43"/>
      <c r="X40" s="42"/>
      <c r="AB40" s="29"/>
    </row>
    <row r="41" spans="1:28" ht="15" x14ac:dyDescent="0.25">
      <c r="A41" s="66"/>
      <c r="B41" s="67"/>
      <c r="C41" s="93"/>
      <c r="D41" s="129">
        <v>3</v>
      </c>
      <c r="E41" s="2"/>
      <c r="F41" s="30"/>
      <c r="H41" s="30"/>
      <c r="I41" s="30"/>
      <c r="J41" s="30"/>
      <c r="L41" s="30"/>
      <c r="M41" s="30"/>
      <c r="N41" s="30"/>
      <c r="O41" s="30"/>
      <c r="P41" s="30"/>
      <c r="Q41" s="29"/>
      <c r="R41" s="30"/>
      <c r="S41" s="27"/>
      <c r="T41" s="29"/>
      <c r="W41" s="43"/>
      <c r="X41" s="42"/>
      <c r="AB41" s="29"/>
    </row>
    <row r="42" spans="1:28" ht="15" x14ac:dyDescent="0.25">
      <c r="A42" s="66"/>
      <c r="B42" s="67"/>
      <c r="C42" s="93"/>
      <c r="D42" s="129">
        <v>4</v>
      </c>
      <c r="E42" s="2"/>
      <c r="F42" s="30"/>
      <c r="H42" s="30"/>
      <c r="I42" s="30"/>
      <c r="J42" s="30"/>
      <c r="L42" s="30"/>
      <c r="M42" s="30"/>
      <c r="N42" s="30"/>
      <c r="O42" s="30"/>
      <c r="P42" s="30"/>
      <c r="Q42" s="29"/>
      <c r="R42" s="30"/>
      <c r="S42" s="27"/>
      <c r="T42" s="29"/>
      <c r="W42" s="43"/>
      <c r="X42" s="42"/>
      <c r="AB42" s="29"/>
    </row>
    <row r="43" spans="1:28" ht="15" x14ac:dyDescent="0.25">
      <c r="A43" s="66"/>
      <c r="B43" s="67"/>
      <c r="C43" s="93"/>
      <c r="D43" s="129">
        <v>5</v>
      </c>
      <c r="E43" s="2"/>
      <c r="F43" s="30"/>
      <c r="H43" s="30"/>
      <c r="I43" s="30"/>
      <c r="J43" s="30"/>
      <c r="L43" s="30"/>
      <c r="M43" s="30"/>
      <c r="N43" s="30"/>
      <c r="O43" s="30"/>
      <c r="P43" s="30"/>
      <c r="Q43" s="29"/>
      <c r="R43" s="30"/>
      <c r="S43" s="27"/>
      <c r="T43" s="29"/>
      <c r="W43" s="43"/>
      <c r="X43" s="42"/>
      <c r="AB43" s="29"/>
    </row>
    <row r="44" spans="1:28" ht="15" x14ac:dyDescent="0.25">
      <c r="A44" s="66"/>
      <c r="B44" s="67"/>
      <c r="C44" s="93"/>
      <c r="D44" s="129">
        <v>6</v>
      </c>
      <c r="E44" s="2"/>
      <c r="F44" s="30"/>
      <c r="H44" s="30"/>
      <c r="I44" s="30"/>
      <c r="J44" s="30"/>
      <c r="L44" s="30"/>
      <c r="M44" s="30"/>
      <c r="N44" s="30"/>
      <c r="O44" s="30"/>
      <c r="P44" s="30"/>
      <c r="Q44" s="29"/>
      <c r="R44" s="30"/>
      <c r="S44" s="27"/>
      <c r="T44" s="29"/>
      <c r="W44" s="43"/>
      <c r="X44" s="42"/>
      <c r="AB44" s="29"/>
    </row>
    <row r="45" spans="1:28" ht="15" x14ac:dyDescent="0.25">
      <c r="A45" s="66"/>
      <c r="B45" s="67"/>
      <c r="C45" s="93"/>
      <c r="D45" s="129">
        <v>7</v>
      </c>
      <c r="E45" s="2"/>
      <c r="F45" s="30"/>
      <c r="H45" s="30"/>
      <c r="I45" s="30"/>
      <c r="J45" s="30"/>
      <c r="L45" s="30"/>
      <c r="M45" s="30"/>
      <c r="N45" s="30"/>
      <c r="O45" s="30"/>
      <c r="P45" s="30"/>
      <c r="Q45" s="29"/>
      <c r="R45" s="30"/>
      <c r="S45" s="27"/>
      <c r="T45" s="29"/>
      <c r="W45" s="43"/>
      <c r="X45" s="42"/>
      <c r="AB45" s="29"/>
    </row>
    <row r="46" spans="1:28" ht="15" x14ac:dyDescent="0.25">
      <c r="A46" s="66"/>
      <c r="B46" s="67"/>
      <c r="C46" s="93"/>
      <c r="D46" s="129">
        <v>8</v>
      </c>
      <c r="E46" s="2"/>
      <c r="F46" s="30"/>
      <c r="H46" s="30"/>
      <c r="I46" s="30"/>
      <c r="J46" s="30"/>
      <c r="L46" s="30"/>
      <c r="M46" s="30"/>
      <c r="N46" s="30"/>
      <c r="O46" s="30"/>
      <c r="P46" s="30"/>
      <c r="Q46" s="29"/>
      <c r="R46" s="30"/>
      <c r="S46" s="27"/>
      <c r="T46" s="29"/>
      <c r="W46" s="43"/>
      <c r="X46" s="42"/>
      <c r="AB46" s="29"/>
    </row>
    <row r="47" spans="1:28" ht="15" x14ac:dyDescent="0.25">
      <c r="A47" s="66"/>
      <c r="B47" s="67"/>
      <c r="C47" s="93"/>
      <c r="D47" s="129">
        <v>9</v>
      </c>
      <c r="E47" s="2"/>
      <c r="F47" s="30"/>
      <c r="H47" s="30"/>
      <c r="I47" s="30"/>
      <c r="J47" s="30"/>
      <c r="L47" s="30"/>
      <c r="M47" s="30"/>
      <c r="N47" s="30"/>
      <c r="O47" s="30"/>
      <c r="P47" s="30"/>
      <c r="Q47" s="29"/>
      <c r="R47" s="30"/>
      <c r="S47" s="27"/>
      <c r="T47" s="29"/>
      <c r="W47" s="43"/>
      <c r="X47" s="42"/>
      <c r="AB47" s="29"/>
    </row>
    <row r="48" spans="1:28" ht="15" x14ac:dyDescent="0.25">
      <c r="A48" s="66"/>
      <c r="B48" s="67"/>
      <c r="C48" s="93"/>
      <c r="D48" s="129">
        <v>10</v>
      </c>
      <c r="E48" s="2"/>
      <c r="F48" s="30"/>
      <c r="H48" s="30"/>
      <c r="I48" s="30"/>
      <c r="J48" s="30"/>
      <c r="L48" s="30"/>
      <c r="M48" s="30"/>
      <c r="N48" s="30"/>
      <c r="O48" s="30"/>
      <c r="P48" s="30"/>
      <c r="Q48" s="29"/>
      <c r="R48" s="30"/>
      <c r="S48" s="27"/>
      <c r="T48" s="29"/>
      <c r="W48" s="43"/>
      <c r="X48" s="42"/>
      <c r="AB48" s="29"/>
    </row>
    <row r="49" spans="1:28" ht="15" x14ac:dyDescent="0.25">
      <c r="A49" s="66"/>
      <c r="B49" s="67"/>
      <c r="C49" s="93"/>
      <c r="D49" s="129">
        <v>11</v>
      </c>
      <c r="E49" s="2"/>
      <c r="F49" s="30"/>
      <c r="H49" s="30"/>
      <c r="I49" s="30"/>
      <c r="J49" s="30"/>
      <c r="L49" s="30"/>
      <c r="M49" s="30"/>
      <c r="N49" s="30"/>
      <c r="O49" s="30"/>
      <c r="P49" s="30"/>
      <c r="Q49" s="29"/>
      <c r="R49" s="30"/>
      <c r="S49" s="27"/>
      <c r="T49" s="29"/>
      <c r="W49" s="43"/>
      <c r="X49" s="42"/>
      <c r="AB49" s="29"/>
    </row>
    <row r="50" spans="1:28" ht="15" x14ac:dyDescent="0.25">
      <c r="A50" s="66"/>
      <c r="B50" s="67"/>
      <c r="C50" s="93"/>
      <c r="D50" s="129">
        <v>12</v>
      </c>
      <c r="E50" s="2"/>
      <c r="F50" s="30"/>
      <c r="H50" s="30"/>
      <c r="I50" s="30"/>
      <c r="J50" s="30"/>
      <c r="L50" s="30"/>
      <c r="M50" s="30"/>
      <c r="N50" s="30"/>
      <c r="O50" s="30"/>
      <c r="P50" s="30"/>
      <c r="Q50" s="29"/>
      <c r="R50" s="30"/>
      <c r="S50" s="27"/>
      <c r="T50" s="29"/>
      <c r="W50" s="43"/>
      <c r="X50" s="42"/>
      <c r="AB50" s="29"/>
    </row>
    <row r="51" spans="1:28" ht="12.75" x14ac:dyDescent="0.2">
      <c r="A51" s="43"/>
      <c r="B51" s="42"/>
      <c r="D51" s="30"/>
      <c r="E51" s="29"/>
      <c r="F51" s="30"/>
      <c r="H51" s="30"/>
      <c r="I51" s="30"/>
      <c r="J51" s="30"/>
      <c r="L51" s="30"/>
      <c r="M51" s="30"/>
      <c r="N51" s="30"/>
      <c r="O51" s="30"/>
      <c r="P51" s="30"/>
      <c r="Q51" s="29"/>
      <c r="R51" s="30"/>
      <c r="S51" s="27"/>
      <c r="T51" s="29"/>
      <c r="W51" s="43"/>
      <c r="X51" s="42"/>
      <c r="AB51" s="29"/>
    </row>
    <row r="52" spans="1:28" ht="15" x14ac:dyDescent="0.25">
      <c r="A52" s="41" t="s">
        <v>306</v>
      </c>
      <c r="C52" s="13"/>
      <c r="D52" s="30"/>
      <c r="E52" s="29"/>
      <c r="F52" s="30"/>
      <c r="H52" s="30"/>
      <c r="I52" s="30"/>
      <c r="J52" s="30"/>
      <c r="L52" s="30"/>
      <c r="M52" s="30"/>
      <c r="N52" s="30"/>
      <c r="O52" s="30"/>
      <c r="P52" s="30"/>
      <c r="Q52" s="29"/>
      <c r="R52" s="30"/>
      <c r="S52" s="27"/>
      <c r="T52" s="29"/>
      <c r="W52" s="43"/>
      <c r="X52" s="42"/>
      <c r="AB52" s="29"/>
    </row>
    <row r="53" spans="1:28" ht="25.5" x14ac:dyDescent="0.2">
      <c r="A53" s="49" t="s">
        <v>4</v>
      </c>
      <c r="B53" s="49" t="s">
        <v>0</v>
      </c>
      <c r="C53" s="146" t="s">
        <v>34</v>
      </c>
      <c r="D53" s="145" t="s">
        <v>203</v>
      </c>
      <c r="E53" s="205" t="s">
        <v>210</v>
      </c>
      <c r="F53" s="189"/>
      <c r="H53" s="30"/>
      <c r="I53" s="30"/>
      <c r="J53" s="30"/>
      <c r="L53" s="30"/>
      <c r="M53" s="30"/>
      <c r="N53" s="30"/>
      <c r="O53" s="30"/>
      <c r="P53" s="30"/>
      <c r="Q53" s="29"/>
      <c r="R53" s="30"/>
      <c r="S53" s="27"/>
      <c r="T53" s="29"/>
      <c r="W53" s="43"/>
      <c r="X53" s="42"/>
      <c r="AB53" s="29"/>
    </row>
    <row r="54" spans="1:28" ht="12.75" x14ac:dyDescent="0.2">
      <c r="A54" s="10"/>
      <c r="B54" s="10"/>
      <c r="C54" s="2"/>
      <c r="D54" s="129">
        <v>1</v>
      </c>
      <c r="E54" s="206"/>
      <c r="F54" s="189"/>
      <c r="H54" s="30"/>
      <c r="I54" s="30"/>
      <c r="J54" s="30"/>
      <c r="L54" s="30"/>
      <c r="M54" s="30"/>
      <c r="N54" s="30"/>
      <c r="O54" s="30"/>
      <c r="P54" s="30"/>
      <c r="Q54" s="29"/>
      <c r="R54" s="30"/>
      <c r="S54" s="27"/>
      <c r="T54" s="29"/>
      <c r="W54" s="43"/>
      <c r="X54" s="42"/>
      <c r="AB54" s="29"/>
    </row>
    <row r="55" spans="1:28" ht="12.75" x14ac:dyDescent="0.2">
      <c r="A55" s="10"/>
      <c r="B55" s="130"/>
      <c r="C55" s="2"/>
      <c r="D55" s="129">
        <v>2</v>
      </c>
      <c r="E55" s="206"/>
      <c r="F55" s="189"/>
      <c r="H55" s="30"/>
      <c r="I55" s="30"/>
      <c r="J55" s="30"/>
      <c r="L55" s="30"/>
      <c r="M55" s="30"/>
      <c r="N55" s="30"/>
      <c r="O55" s="30"/>
      <c r="P55" s="30"/>
      <c r="Q55" s="29"/>
      <c r="R55" s="30"/>
      <c r="S55" s="27"/>
      <c r="T55" s="29"/>
      <c r="W55" s="43"/>
      <c r="X55" s="42"/>
      <c r="AB55" s="29"/>
    </row>
    <row r="56" spans="1:28" ht="12.75" x14ac:dyDescent="0.2">
      <c r="A56" s="10"/>
      <c r="B56" s="130"/>
      <c r="C56" s="2"/>
      <c r="D56" s="129">
        <v>3</v>
      </c>
      <c r="E56" s="206"/>
      <c r="F56" s="189"/>
      <c r="H56" s="30"/>
      <c r="I56" s="30"/>
      <c r="J56" s="30"/>
      <c r="L56" s="30"/>
      <c r="M56" s="30"/>
      <c r="N56" s="30"/>
      <c r="O56" s="30"/>
      <c r="P56" s="30"/>
      <c r="Q56" s="29"/>
      <c r="R56" s="30"/>
      <c r="S56" s="27"/>
      <c r="T56" s="29"/>
      <c r="W56" s="43"/>
      <c r="X56" s="42"/>
      <c r="AB56" s="29"/>
    </row>
    <row r="57" spans="1:28" ht="12.75" x14ac:dyDescent="0.2">
      <c r="A57" s="10"/>
      <c r="B57" s="130"/>
      <c r="C57" s="2"/>
      <c r="D57" s="129">
        <v>4</v>
      </c>
      <c r="E57" s="206"/>
      <c r="F57" s="189"/>
      <c r="H57" s="30"/>
      <c r="I57" s="30"/>
      <c r="J57" s="30"/>
      <c r="L57" s="30"/>
      <c r="M57" s="30"/>
      <c r="N57" s="30"/>
      <c r="O57" s="30"/>
      <c r="P57" s="30"/>
      <c r="Q57" s="29"/>
      <c r="R57" s="30"/>
      <c r="S57" s="27"/>
      <c r="T57" s="29"/>
      <c r="W57" s="43"/>
      <c r="X57" s="42"/>
      <c r="AB57" s="29"/>
    </row>
    <row r="58" spans="1:28" ht="12.75" x14ac:dyDescent="0.2">
      <c r="A58" s="10"/>
      <c r="B58" s="130"/>
      <c r="C58" s="2"/>
      <c r="D58" s="129">
        <v>5</v>
      </c>
      <c r="E58" s="206"/>
      <c r="F58" s="189"/>
      <c r="H58" s="30"/>
      <c r="I58" s="30"/>
      <c r="J58" s="30"/>
      <c r="L58" s="30"/>
      <c r="M58" s="30"/>
      <c r="N58" s="30"/>
      <c r="O58" s="30"/>
      <c r="P58" s="30"/>
      <c r="Q58" s="29"/>
      <c r="R58" s="30"/>
      <c r="S58" s="27"/>
      <c r="T58" s="29"/>
      <c r="W58" s="43"/>
      <c r="X58" s="42"/>
      <c r="AB58" s="29"/>
    </row>
    <row r="59" spans="1:28" ht="12.75" x14ac:dyDescent="0.2">
      <c r="A59" s="10"/>
      <c r="B59" s="130"/>
      <c r="C59" s="2"/>
      <c r="D59" s="129">
        <v>6</v>
      </c>
      <c r="E59" s="206"/>
      <c r="F59" s="189"/>
      <c r="H59" s="30"/>
      <c r="I59" s="30"/>
      <c r="J59" s="30"/>
      <c r="L59" s="30"/>
      <c r="M59" s="30"/>
      <c r="N59" s="30"/>
      <c r="O59" s="30"/>
      <c r="P59" s="30"/>
      <c r="Q59" s="29"/>
      <c r="R59" s="30"/>
      <c r="S59" s="27"/>
      <c r="T59" s="29"/>
      <c r="W59" s="43"/>
      <c r="X59" s="42"/>
      <c r="AB59" s="29"/>
    </row>
    <row r="60" spans="1:28" ht="12.75" x14ac:dyDescent="0.2">
      <c r="A60" s="10"/>
      <c r="B60" s="130"/>
      <c r="C60" s="2"/>
      <c r="D60" s="129">
        <v>7</v>
      </c>
      <c r="E60" s="206"/>
      <c r="F60" s="189"/>
      <c r="H60" s="30"/>
      <c r="I60" s="30"/>
      <c r="J60" s="30"/>
      <c r="L60" s="30"/>
      <c r="M60" s="30"/>
      <c r="N60" s="30"/>
      <c r="O60" s="30"/>
      <c r="P60" s="30"/>
      <c r="Q60" s="29"/>
      <c r="R60" s="30"/>
      <c r="S60" s="27"/>
      <c r="T60" s="29"/>
      <c r="W60" s="43"/>
      <c r="X60" s="42"/>
      <c r="AB60" s="29"/>
    </row>
    <row r="61" spans="1:28" ht="12.75" x14ac:dyDescent="0.2">
      <c r="A61" s="10"/>
      <c r="B61" s="130"/>
      <c r="C61" s="2"/>
      <c r="D61" s="129">
        <v>8</v>
      </c>
      <c r="E61" s="206"/>
      <c r="F61" s="189"/>
      <c r="H61" s="30"/>
      <c r="I61" s="30"/>
      <c r="J61" s="30"/>
      <c r="L61" s="30"/>
      <c r="M61" s="30"/>
      <c r="N61" s="30"/>
      <c r="O61" s="30"/>
      <c r="P61" s="30"/>
      <c r="Q61" s="29"/>
      <c r="R61" s="30"/>
      <c r="S61" s="27"/>
      <c r="T61" s="29"/>
      <c r="W61" s="43"/>
      <c r="X61" s="42"/>
      <c r="AB61" s="29"/>
    </row>
    <row r="62" spans="1:28" ht="12.75" x14ac:dyDescent="0.2">
      <c r="A62" s="10"/>
      <c r="B62" s="130"/>
      <c r="C62" s="2"/>
      <c r="D62" s="129">
        <v>9</v>
      </c>
      <c r="E62" s="206"/>
      <c r="F62" s="189"/>
      <c r="H62" s="30"/>
      <c r="I62" s="30"/>
      <c r="J62" s="30"/>
      <c r="L62" s="30"/>
      <c r="M62" s="30"/>
      <c r="N62" s="30"/>
      <c r="O62" s="30"/>
      <c r="P62" s="30"/>
      <c r="Q62" s="29"/>
      <c r="R62" s="30"/>
      <c r="S62" s="27"/>
      <c r="T62" s="29"/>
      <c r="W62" s="43"/>
      <c r="X62" s="42"/>
      <c r="AB62" s="29"/>
    </row>
    <row r="63" spans="1:28" ht="12.75" x14ac:dyDescent="0.2">
      <c r="A63" s="10"/>
      <c r="B63" s="130"/>
      <c r="C63" s="2"/>
      <c r="D63" s="129">
        <v>10</v>
      </c>
      <c r="E63" s="206"/>
      <c r="F63" s="189"/>
      <c r="H63" s="30"/>
      <c r="I63" s="30"/>
      <c r="J63" s="30"/>
      <c r="L63" s="30"/>
      <c r="M63" s="30"/>
      <c r="N63" s="30"/>
      <c r="O63" s="30"/>
      <c r="P63" s="30"/>
      <c r="Q63" s="29"/>
      <c r="R63" s="30"/>
      <c r="S63" s="27"/>
      <c r="T63" s="29"/>
      <c r="W63" s="43"/>
      <c r="X63" s="42"/>
      <c r="AB63" s="29"/>
    </row>
    <row r="64" spans="1:28" ht="12.75" x14ac:dyDescent="0.2">
      <c r="A64" s="10"/>
      <c r="B64" s="10"/>
      <c r="C64" s="2"/>
      <c r="D64" s="129">
        <v>11</v>
      </c>
      <c r="E64" s="207" t="s">
        <v>94</v>
      </c>
      <c r="F64" s="189"/>
      <c r="H64" s="30"/>
      <c r="I64" s="30"/>
      <c r="J64" s="30"/>
      <c r="L64" s="30"/>
      <c r="M64" s="30"/>
      <c r="N64" s="30"/>
      <c r="O64" s="30"/>
      <c r="P64" s="30"/>
      <c r="Q64" s="29"/>
      <c r="R64" s="30"/>
      <c r="S64" s="27"/>
      <c r="T64" s="29"/>
      <c r="W64" s="43"/>
      <c r="X64" s="42"/>
      <c r="AB64" s="29"/>
    </row>
    <row r="65" spans="1:28" ht="12.75" x14ac:dyDescent="0.2">
      <c r="A65" s="10"/>
      <c r="B65" s="10"/>
      <c r="C65" s="2"/>
      <c r="D65" s="129">
        <v>12</v>
      </c>
      <c r="E65" s="207" t="s">
        <v>95</v>
      </c>
      <c r="F65" s="189"/>
      <c r="H65" s="30"/>
      <c r="I65" s="30"/>
      <c r="J65" s="30"/>
      <c r="L65" s="30"/>
      <c r="M65" s="30"/>
      <c r="N65" s="30"/>
      <c r="O65" s="30"/>
      <c r="P65" s="30"/>
      <c r="Q65" s="29"/>
      <c r="R65" s="30"/>
      <c r="S65" s="27"/>
      <c r="T65" s="29"/>
      <c r="W65" s="43"/>
      <c r="X65" s="42"/>
      <c r="AB65" s="29"/>
    </row>
    <row r="66" spans="1:28" ht="12.75" x14ac:dyDescent="0.2">
      <c r="A66" s="43"/>
      <c r="B66" s="42"/>
      <c r="C66" s="38"/>
      <c r="D66" s="30"/>
      <c r="E66" s="30"/>
      <c r="F66" s="30"/>
      <c r="H66" s="30"/>
      <c r="I66" s="30"/>
      <c r="J66" s="30"/>
      <c r="L66" s="30"/>
      <c r="M66" s="30"/>
      <c r="N66" s="30"/>
      <c r="O66" s="30"/>
      <c r="P66" s="30"/>
      <c r="Q66" s="29"/>
      <c r="R66" s="30"/>
      <c r="S66" s="27"/>
      <c r="T66" s="29"/>
      <c r="W66" s="43"/>
      <c r="X66" s="42"/>
      <c r="AB66" s="29"/>
    </row>
    <row r="67" spans="1:28" ht="12.75" x14ac:dyDescent="0.2">
      <c r="A67" s="43"/>
      <c r="B67" s="42"/>
      <c r="C67" s="38"/>
      <c r="D67" s="30"/>
      <c r="E67" s="30"/>
      <c r="F67" s="30"/>
      <c r="H67" s="30"/>
      <c r="I67" s="30"/>
      <c r="J67" s="30"/>
      <c r="L67" s="30"/>
      <c r="M67" s="30"/>
      <c r="N67" s="30"/>
      <c r="O67" s="30"/>
      <c r="P67" s="30"/>
      <c r="Q67" s="29"/>
      <c r="R67" s="30"/>
      <c r="S67" s="27"/>
      <c r="T67" s="29"/>
      <c r="W67" s="43"/>
      <c r="X67" s="42"/>
      <c r="AB67" s="29"/>
    </row>
    <row r="68" spans="1:28" ht="12.75" x14ac:dyDescent="0.2">
      <c r="A68" s="43"/>
      <c r="B68" s="42"/>
      <c r="C68" s="38"/>
      <c r="D68" s="30"/>
      <c r="E68" s="30"/>
      <c r="F68" s="30"/>
      <c r="H68" s="30"/>
      <c r="I68" s="30"/>
      <c r="J68" s="30"/>
      <c r="L68" s="30"/>
      <c r="M68" s="30"/>
      <c r="N68" s="30"/>
      <c r="O68" s="30"/>
      <c r="P68" s="30"/>
      <c r="Q68" s="29"/>
      <c r="R68" s="30"/>
      <c r="S68" s="27"/>
      <c r="T68" s="29"/>
      <c r="W68" s="43"/>
      <c r="X68" s="42"/>
      <c r="AB68" s="29"/>
    </row>
    <row r="69" spans="1:28" ht="12.75" x14ac:dyDescent="0.2">
      <c r="A69" s="43"/>
      <c r="B69" s="42"/>
      <c r="C69" s="38"/>
      <c r="D69" s="30"/>
      <c r="E69" s="30"/>
      <c r="F69" s="30"/>
      <c r="H69" s="30"/>
      <c r="I69" s="30"/>
      <c r="J69" s="30"/>
      <c r="L69" s="30"/>
      <c r="M69" s="30"/>
      <c r="N69" s="30"/>
      <c r="O69" s="30"/>
      <c r="P69" s="30"/>
      <c r="Q69" s="29"/>
      <c r="R69" s="30"/>
      <c r="S69" s="27"/>
      <c r="T69" s="29"/>
      <c r="W69" s="43"/>
      <c r="X69" s="42"/>
      <c r="AB69" s="29"/>
    </row>
    <row r="70" spans="1:28" ht="12.75" x14ac:dyDescent="0.2">
      <c r="A70" s="43"/>
      <c r="B70" s="42"/>
      <c r="C70" s="38"/>
      <c r="D70" s="30"/>
      <c r="E70" s="30"/>
      <c r="F70" s="30"/>
      <c r="H70" s="30"/>
      <c r="I70" s="30"/>
      <c r="J70" s="30"/>
      <c r="L70" s="30"/>
      <c r="M70" s="30"/>
      <c r="N70" s="30"/>
      <c r="O70" s="30"/>
      <c r="P70" s="30"/>
      <c r="Q70" s="29"/>
      <c r="R70" s="30"/>
      <c r="S70" s="27"/>
      <c r="T70" s="29"/>
      <c r="W70" s="43"/>
      <c r="X70" s="42"/>
      <c r="AB70" s="29"/>
    </row>
    <row r="71" spans="1:28" ht="12.75" x14ac:dyDescent="0.2">
      <c r="A71" s="43"/>
      <c r="B71" s="42"/>
      <c r="C71" s="38"/>
      <c r="D71" s="30"/>
      <c r="E71" s="30"/>
      <c r="F71" s="30"/>
      <c r="H71" s="30"/>
      <c r="I71" s="30"/>
      <c r="J71" s="30"/>
      <c r="L71" s="30"/>
      <c r="M71" s="30"/>
      <c r="N71" s="30"/>
      <c r="O71" s="30"/>
      <c r="P71" s="30"/>
      <c r="Q71" s="29"/>
      <c r="R71" s="30"/>
      <c r="S71" s="27"/>
      <c r="T71" s="29"/>
      <c r="W71" s="43"/>
      <c r="X71" s="42"/>
      <c r="AB71" s="29"/>
    </row>
    <row r="72" spans="1:28" ht="12.75" x14ac:dyDescent="0.2">
      <c r="A72" s="43"/>
      <c r="B72" s="42"/>
      <c r="C72" s="38"/>
      <c r="D72" s="30"/>
      <c r="E72" s="30"/>
      <c r="F72" s="30"/>
      <c r="H72" s="30"/>
      <c r="I72" s="30"/>
      <c r="J72" s="30"/>
      <c r="L72" s="30"/>
      <c r="M72" s="30"/>
      <c r="N72" s="30"/>
      <c r="O72" s="30"/>
      <c r="P72" s="30"/>
      <c r="Q72" s="29"/>
      <c r="R72" s="30"/>
      <c r="S72" s="27"/>
      <c r="T72" s="29"/>
      <c r="W72" s="43"/>
      <c r="X72" s="42"/>
      <c r="AB72" s="29"/>
    </row>
    <row r="73" spans="1:28" ht="12.75" x14ac:dyDescent="0.2">
      <c r="A73" s="43"/>
      <c r="B73" s="42"/>
      <c r="C73" s="38"/>
      <c r="D73" s="30"/>
      <c r="E73" s="30"/>
      <c r="F73" s="30"/>
      <c r="H73" s="30"/>
      <c r="I73" s="30"/>
      <c r="J73" s="30"/>
      <c r="L73" s="30"/>
      <c r="M73" s="30"/>
      <c r="N73" s="30"/>
      <c r="O73" s="30"/>
      <c r="P73" s="30"/>
      <c r="Q73" s="29"/>
      <c r="R73" s="30"/>
      <c r="S73" s="27"/>
      <c r="T73" s="29"/>
      <c r="W73" s="43"/>
      <c r="X73" s="42"/>
      <c r="AB73" s="29"/>
    </row>
    <row r="74" spans="1:28" ht="12.75" x14ac:dyDescent="0.2">
      <c r="A74" s="43"/>
      <c r="B74" s="42"/>
      <c r="C74" s="38"/>
      <c r="D74" s="30"/>
      <c r="E74" s="30"/>
      <c r="F74" s="30"/>
      <c r="H74" s="30"/>
      <c r="I74" s="30"/>
      <c r="J74" s="30"/>
      <c r="L74" s="30"/>
      <c r="M74" s="30"/>
      <c r="N74" s="30"/>
      <c r="O74" s="30"/>
      <c r="P74" s="30"/>
      <c r="Q74" s="29"/>
      <c r="R74" s="30"/>
      <c r="S74" s="27"/>
      <c r="T74" s="29"/>
      <c r="AB74" s="29"/>
    </row>
    <row r="75" spans="1:28" ht="12.75" x14ac:dyDescent="0.2">
      <c r="A75" s="43"/>
      <c r="B75" s="42"/>
      <c r="C75" s="38"/>
      <c r="D75" s="30"/>
      <c r="E75" s="30"/>
      <c r="F75" s="30"/>
      <c r="H75" s="30"/>
      <c r="I75" s="30"/>
      <c r="J75" s="30"/>
      <c r="L75" s="30"/>
      <c r="M75" s="30"/>
      <c r="N75" s="30"/>
      <c r="O75" s="30"/>
      <c r="P75" s="30"/>
      <c r="Q75" s="29"/>
      <c r="R75" s="30"/>
      <c r="S75" s="27"/>
      <c r="T75" s="29"/>
      <c r="AB75" s="29"/>
    </row>
    <row r="76" spans="1:28" ht="12.75" x14ac:dyDescent="0.2">
      <c r="A76" s="43"/>
      <c r="B76" s="42"/>
      <c r="C76" s="38"/>
      <c r="D76" s="30"/>
      <c r="E76" s="30"/>
      <c r="F76" s="30"/>
      <c r="H76" s="30"/>
      <c r="I76" s="30"/>
      <c r="J76" s="30"/>
      <c r="L76" s="30"/>
      <c r="M76" s="30"/>
      <c r="N76" s="30"/>
      <c r="O76" s="30"/>
      <c r="P76" s="30"/>
      <c r="Q76" s="29"/>
      <c r="R76" s="30"/>
      <c r="S76" s="27"/>
      <c r="T76" s="29"/>
      <c r="AB76" s="29"/>
    </row>
    <row r="77" spans="1:28" ht="12.75" x14ac:dyDescent="0.2">
      <c r="A77" s="43"/>
      <c r="B77" s="42"/>
      <c r="C77" s="38"/>
      <c r="D77" s="30"/>
      <c r="E77" s="30"/>
      <c r="F77" s="30"/>
      <c r="H77" s="30"/>
      <c r="I77" s="30"/>
      <c r="J77" s="30"/>
      <c r="L77" s="30"/>
      <c r="M77" s="30"/>
      <c r="N77" s="30"/>
      <c r="O77" s="30"/>
      <c r="P77" s="30"/>
      <c r="Q77" s="29"/>
      <c r="R77" s="30"/>
      <c r="S77" s="27"/>
      <c r="T77" s="29"/>
      <c r="AB77" s="29"/>
    </row>
    <row r="78" spans="1:28" x14ac:dyDescent="0.25">
      <c r="AB78" s="29"/>
    </row>
    <row r="79" spans="1:28" ht="12.75" x14ac:dyDescent="0.2">
      <c r="C79" s="248"/>
      <c r="D79" s="249"/>
      <c r="E79" s="250"/>
      <c r="F79" s="250"/>
      <c r="AB79" s="29"/>
    </row>
    <row r="80" spans="1:28" ht="12.75" x14ac:dyDescent="0.2">
      <c r="C80" s="34"/>
      <c r="D80" s="35"/>
      <c r="E80" s="35"/>
      <c r="F80" s="35"/>
      <c r="AB80" s="29"/>
    </row>
    <row r="81" spans="3:28" ht="12.75" x14ac:dyDescent="0.2">
      <c r="C81" s="34"/>
      <c r="D81" s="35"/>
      <c r="E81" s="35"/>
      <c r="F81" s="35"/>
      <c r="AB81" s="29"/>
    </row>
    <row r="82" spans="3:28" ht="12.75" x14ac:dyDescent="0.2">
      <c r="C82" s="34"/>
      <c r="D82" s="35"/>
      <c r="E82" s="35"/>
      <c r="F82" s="35"/>
      <c r="AB82" s="29"/>
    </row>
    <row r="83" spans="3:28" ht="12.75" x14ac:dyDescent="0.2">
      <c r="C83" s="34"/>
      <c r="D83" s="35"/>
      <c r="E83" s="35"/>
      <c r="F83" s="35"/>
      <c r="AB83" s="29"/>
    </row>
    <row r="84" spans="3:28" ht="12.75" x14ac:dyDescent="0.2">
      <c r="C84" s="34"/>
      <c r="D84" s="35"/>
      <c r="E84" s="35"/>
      <c r="F84" s="35"/>
      <c r="AB84" s="29"/>
    </row>
    <row r="85" spans="3:28" ht="12.75" x14ac:dyDescent="0.2">
      <c r="C85" s="34"/>
      <c r="D85" s="35"/>
      <c r="E85" s="35"/>
      <c r="F85" s="35"/>
      <c r="AB85" s="29"/>
    </row>
    <row r="86" spans="3:28" ht="12.75" x14ac:dyDescent="0.2">
      <c r="C86" s="34"/>
      <c r="D86" s="35"/>
      <c r="E86" s="35"/>
      <c r="F86" s="35"/>
      <c r="AB86" s="29"/>
    </row>
    <row r="87" spans="3:28" ht="12.75" x14ac:dyDescent="0.2">
      <c r="C87" s="34"/>
      <c r="D87" s="35"/>
      <c r="E87" s="35"/>
      <c r="F87" s="35"/>
      <c r="AB87" s="29"/>
    </row>
    <row r="88" spans="3:28" ht="12.75" x14ac:dyDescent="0.2">
      <c r="C88" s="34"/>
      <c r="D88" s="35"/>
      <c r="E88" s="35"/>
      <c r="F88" s="35"/>
      <c r="AB88" s="29"/>
    </row>
    <row r="89" spans="3:28" ht="12.75" x14ac:dyDescent="0.2">
      <c r="C89" s="34"/>
      <c r="D89" s="35"/>
      <c r="E89" s="35"/>
      <c r="F89" s="35"/>
      <c r="AB89" s="29"/>
    </row>
    <row r="90" spans="3:28" ht="12.75" x14ac:dyDescent="0.2">
      <c r="C90" s="34"/>
      <c r="D90" s="35"/>
      <c r="E90" s="35"/>
      <c r="F90" s="35"/>
      <c r="AB90" s="29"/>
    </row>
    <row r="91" spans="3:28" ht="12.75" x14ac:dyDescent="0.2">
      <c r="C91" s="34"/>
      <c r="D91" s="35"/>
      <c r="E91" s="35"/>
      <c r="F91" s="35"/>
      <c r="AB91" s="29"/>
    </row>
    <row r="92" spans="3:28" ht="12.75" x14ac:dyDescent="0.2">
      <c r="C92" s="34"/>
      <c r="D92" s="35"/>
      <c r="E92" s="35"/>
      <c r="F92" s="35"/>
      <c r="AB92" s="29"/>
    </row>
    <row r="93" spans="3:28" ht="12.75" x14ac:dyDescent="0.2">
      <c r="C93" s="34"/>
      <c r="D93" s="35"/>
      <c r="E93" s="35"/>
      <c r="F93" s="35"/>
      <c r="AB93" s="29"/>
    </row>
    <row r="94" spans="3:28" ht="12.75" x14ac:dyDescent="0.2">
      <c r="C94" s="34"/>
      <c r="D94" s="35"/>
      <c r="E94" s="35"/>
      <c r="F94" s="35"/>
      <c r="AB94" s="29"/>
    </row>
    <row r="95" spans="3:28" ht="12.75" x14ac:dyDescent="0.2">
      <c r="C95" s="34"/>
      <c r="D95" s="35"/>
      <c r="E95" s="35"/>
      <c r="F95" s="35"/>
      <c r="AB95" s="29"/>
    </row>
    <row r="96" spans="3:28" ht="12.75" x14ac:dyDescent="0.2">
      <c r="C96" s="34"/>
      <c r="D96" s="35"/>
      <c r="E96" s="35"/>
      <c r="F96" s="35"/>
      <c r="AB96" s="29"/>
    </row>
    <row r="97" spans="3:28" ht="12.75" x14ac:dyDescent="0.2">
      <c r="C97" s="34"/>
      <c r="D97" s="35"/>
      <c r="E97" s="35"/>
      <c r="F97" s="35"/>
      <c r="AB97" s="29"/>
    </row>
    <row r="98" spans="3:28" ht="12.75" x14ac:dyDescent="0.2">
      <c r="C98" s="34"/>
      <c r="D98" s="35"/>
      <c r="E98" s="35"/>
      <c r="F98" s="35"/>
      <c r="AB98" s="29"/>
    </row>
    <row r="99" spans="3:28" ht="12.75" x14ac:dyDescent="0.2">
      <c r="C99" s="34"/>
      <c r="D99" s="35"/>
      <c r="E99" s="35"/>
      <c r="F99" s="35"/>
      <c r="AB99" s="29"/>
    </row>
    <row r="100" spans="3:28" ht="12.75" x14ac:dyDescent="0.2">
      <c r="C100" s="34"/>
      <c r="D100" s="35"/>
      <c r="E100" s="35"/>
      <c r="F100" s="35"/>
      <c r="AB100" s="29"/>
    </row>
    <row r="101" spans="3:28" ht="12.75" x14ac:dyDescent="0.2">
      <c r="C101" s="34"/>
      <c r="D101" s="35"/>
      <c r="E101" s="35"/>
      <c r="F101" s="35"/>
      <c r="AB101" s="29"/>
    </row>
    <row r="102" spans="3:28" ht="12.75" x14ac:dyDescent="0.2">
      <c r="C102" s="34"/>
      <c r="D102" s="35"/>
      <c r="E102" s="35"/>
      <c r="F102" s="35"/>
      <c r="AB102" s="29"/>
    </row>
    <row r="103" spans="3:28" ht="12.75" x14ac:dyDescent="0.2">
      <c r="C103" s="34"/>
      <c r="D103" s="35"/>
      <c r="E103" s="35"/>
      <c r="F103" s="35"/>
      <c r="AB103" s="29"/>
    </row>
    <row r="104" spans="3:28" ht="12.75" x14ac:dyDescent="0.2">
      <c r="C104" s="34"/>
      <c r="D104" s="35"/>
      <c r="E104" s="35"/>
      <c r="F104" s="35"/>
      <c r="AB104" s="29"/>
    </row>
    <row r="105" spans="3:28" ht="12.75" x14ac:dyDescent="0.2">
      <c r="C105" s="34"/>
      <c r="D105" s="35"/>
      <c r="E105" s="35"/>
      <c r="F105" s="35"/>
      <c r="AB105" s="29"/>
    </row>
    <row r="106" spans="3:28" ht="12.75" x14ac:dyDescent="0.2">
      <c r="C106" s="34"/>
      <c r="D106" s="35"/>
      <c r="E106" s="35"/>
      <c r="F106" s="35"/>
      <c r="AB106" s="29"/>
    </row>
    <row r="107" spans="3:28" ht="12.75" x14ac:dyDescent="0.2">
      <c r="C107" s="34"/>
      <c r="D107" s="35"/>
      <c r="E107" s="35"/>
      <c r="F107" s="35"/>
      <c r="AB107" s="29"/>
    </row>
    <row r="108" spans="3:28" ht="12.75" x14ac:dyDescent="0.2">
      <c r="C108" s="34"/>
      <c r="D108" s="35"/>
      <c r="E108" s="35"/>
      <c r="F108" s="35"/>
      <c r="AB108" s="29"/>
    </row>
    <row r="109" spans="3:28" ht="12.75" x14ac:dyDescent="0.2">
      <c r="C109" s="34"/>
      <c r="D109" s="35"/>
      <c r="E109" s="35"/>
      <c r="F109" s="35"/>
      <c r="AB109" s="29"/>
    </row>
    <row r="110" spans="3:28" ht="12.75" x14ac:dyDescent="0.2">
      <c r="C110" s="34"/>
      <c r="D110" s="35"/>
      <c r="E110" s="35"/>
      <c r="F110" s="35"/>
      <c r="AB110" s="29"/>
    </row>
    <row r="111" spans="3:28" ht="12.75" x14ac:dyDescent="0.2">
      <c r="C111" s="34"/>
      <c r="D111" s="35"/>
      <c r="E111" s="35"/>
      <c r="F111" s="35"/>
      <c r="AB111" s="29"/>
    </row>
    <row r="112" spans="3:28" ht="12.75" x14ac:dyDescent="0.2">
      <c r="C112" s="34"/>
      <c r="D112" s="35"/>
      <c r="E112" s="35"/>
      <c r="F112" s="35"/>
      <c r="AB112" s="29"/>
    </row>
    <row r="113" spans="3:28" ht="12.75" x14ac:dyDescent="0.2">
      <c r="C113" s="36"/>
      <c r="D113" s="37"/>
      <c r="E113" s="37"/>
      <c r="F113" s="37"/>
      <c r="AB113" s="29"/>
    </row>
    <row r="114" spans="3:28" ht="12.75" x14ac:dyDescent="0.2">
      <c r="C114" s="38"/>
      <c r="D114" s="39"/>
      <c r="E114" s="39"/>
      <c r="F114" s="39"/>
      <c r="AB114" s="29"/>
    </row>
    <row r="115" spans="3:28" ht="12.75" x14ac:dyDescent="0.2">
      <c r="C115" s="38"/>
      <c r="D115" s="39"/>
      <c r="E115" s="39"/>
      <c r="F115" s="39"/>
      <c r="AB115" s="29"/>
    </row>
    <row r="116" spans="3:28" ht="12.75" x14ac:dyDescent="0.2">
      <c r="C116" s="38"/>
      <c r="D116" s="39"/>
      <c r="E116" s="39"/>
      <c r="F116" s="39"/>
      <c r="AB116" s="29"/>
    </row>
    <row r="117" spans="3:28" ht="12.75" x14ac:dyDescent="0.2">
      <c r="C117" s="38"/>
      <c r="D117" s="39"/>
      <c r="E117" s="39"/>
      <c r="F117" s="39"/>
      <c r="AB117" s="29"/>
    </row>
    <row r="118" spans="3:28" ht="12.75" x14ac:dyDescent="0.2">
      <c r="C118" s="38"/>
      <c r="D118" s="39"/>
      <c r="E118" s="39"/>
      <c r="F118" s="39"/>
      <c r="AB118" s="29"/>
    </row>
    <row r="119" spans="3:28" ht="12.75" x14ac:dyDescent="0.2">
      <c r="C119" s="38"/>
      <c r="D119" s="39"/>
      <c r="E119" s="39"/>
      <c r="F119" s="39"/>
      <c r="AB119" s="29"/>
    </row>
    <row r="120" spans="3:28" ht="12.75" x14ac:dyDescent="0.2">
      <c r="C120" s="38"/>
      <c r="D120" s="39"/>
      <c r="E120" s="39"/>
      <c r="F120" s="39"/>
      <c r="AB120" s="29"/>
    </row>
    <row r="121" spans="3:28" ht="12.75" x14ac:dyDescent="0.2">
      <c r="C121" s="38"/>
      <c r="D121" s="39"/>
      <c r="E121" s="39"/>
      <c r="F121" s="39"/>
      <c r="AB121" s="29"/>
    </row>
    <row r="122" spans="3:28" ht="12.75" x14ac:dyDescent="0.2">
      <c r="C122" s="38"/>
      <c r="D122" s="39"/>
      <c r="E122" s="39"/>
      <c r="F122" s="39"/>
      <c r="AB122" s="29"/>
    </row>
    <row r="123" spans="3:28" ht="12.75" x14ac:dyDescent="0.2">
      <c r="C123" s="38"/>
      <c r="D123" s="39"/>
      <c r="E123" s="39"/>
      <c r="F123" s="39"/>
      <c r="AB123" s="29"/>
    </row>
    <row r="124" spans="3:28" ht="12.75" x14ac:dyDescent="0.2">
      <c r="C124" s="38"/>
      <c r="D124" s="39"/>
      <c r="E124" s="39"/>
      <c r="F124" s="39"/>
      <c r="AB124" s="29"/>
    </row>
    <row r="125" spans="3:28" ht="12.75" x14ac:dyDescent="0.2">
      <c r="C125" s="38"/>
      <c r="D125" s="39"/>
      <c r="E125" s="39"/>
      <c r="F125" s="39"/>
      <c r="AB125" s="29"/>
    </row>
    <row r="126" spans="3:28" x14ac:dyDescent="0.25">
      <c r="AB126" s="29"/>
    </row>
    <row r="127" spans="3:28" x14ac:dyDescent="0.25">
      <c r="AB127" s="29"/>
    </row>
    <row r="128" spans="3:28" x14ac:dyDescent="0.25">
      <c r="AB128" s="29"/>
    </row>
    <row r="129" spans="28:28" x14ac:dyDescent="0.25">
      <c r="AB129" s="29"/>
    </row>
    <row r="130" spans="28:28" x14ac:dyDescent="0.25">
      <c r="AB130" s="29"/>
    </row>
    <row r="131" spans="28:28" x14ac:dyDescent="0.25">
      <c r="AB131" s="29"/>
    </row>
    <row r="132" spans="28:28" x14ac:dyDescent="0.25">
      <c r="AB132" s="29"/>
    </row>
    <row r="133" spans="28:28" x14ac:dyDescent="0.25">
      <c r="AB133" s="29"/>
    </row>
    <row r="134" spans="28:28" x14ac:dyDescent="0.25">
      <c r="AB134" s="29"/>
    </row>
    <row r="135" spans="28:28" x14ac:dyDescent="0.25">
      <c r="AB135" s="29"/>
    </row>
    <row r="136" spans="28:28" x14ac:dyDescent="0.25">
      <c r="AB136" s="29"/>
    </row>
    <row r="137" spans="28:28" x14ac:dyDescent="0.25">
      <c r="AB137" s="29"/>
    </row>
    <row r="138" spans="28:28" x14ac:dyDescent="0.25">
      <c r="AB138" s="29"/>
    </row>
    <row r="139" spans="28:28" x14ac:dyDescent="0.25">
      <c r="AB139" s="29"/>
    </row>
    <row r="140" spans="28:28" x14ac:dyDescent="0.25">
      <c r="AB140" s="29"/>
    </row>
    <row r="141" spans="28:28" x14ac:dyDescent="0.25">
      <c r="AB141" s="29"/>
    </row>
    <row r="142" spans="28:28" x14ac:dyDescent="0.25">
      <c r="AB142" s="29"/>
    </row>
    <row r="143" spans="28:28" x14ac:dyDescent="0.25">
      <c r="AB143" s="29"/>
    </row>
    <row r="144" spans="28:28" x14ac:dyDescent="0.25">
      <c r="AB144" s="29"/>
    </row>
    <row r="145" spans="28:28" x14ac:dyDescent="0.25">
      <c r="AB145" s="29"/>
    </row>
    <row r="146" spans="28:28" x14ac:dyDescent="0.25">
      <c r="AB146" s="29"/>
    </row>
    <row r="147" spans="28:28" x14ac:dyDescent="0.25">
      <c r="AB147" s="29"/>
    </row>
    <row r="148" spans="28:28" x14ac:dyDescent="0.25">
      <c r="AB148" s="29"/>
    </row>
    <row r="149" spans="28:28" x14ac:dyDescent="0.25">
      <c r="AB149" s="29"/>
    </row>
    <row r="150" spans="28:28" x14ac:dyDescent="0.25">
      <c r="AB150" s="29"/>
    </row>
    <row r="151" spans="28:28" x14ac:dyDescent="0.25">
      <c r="AB151" s="29"/>
    </row>
    <row r="152" spans="28:28" x14ac:dyDescent="0.25">
      <c r="AB152" s="29"/>
    </row>
    <row r="153" spans="28:28" x14ac:dyDescent="0.25">
      <c r="AB153" s="29"/>
    </row>
    <row r="154" spans="28:28" x14ac:dyDescent="0.25">
      <c r="AB154" s="29"/>
    </row>
    <row r="155" spans="28:28" x14ac:dyDescent="0.25">
      <c r="AB155" s="29"/>
    </row>
    <row r="156" spans="28:28" x14ac:dyDescent="0.25">
      <c r="AB156" s="29"/>
    </row>
    <row r="157" spans="28:28" x14ac:dyDescent="0.25">
      <c r="AB157" s="29"/>
    </row>
    <row r="158" spans="28:28" x14ac:dyDescent="0.25">
      <c r="AB158" s="29"/>
    </row>
    <row r="159" spans="28:28" x14ac:dyDescent="0.25">
      <c r="AB159" s="29"/>
    </row>
    <row r="160" spans="28:28" x14ac:dyDescent="0.25">
      <c r="AB160" s="29"/>
    </row>
    <row r="161" spans="28:28" x14ac:dyDescent="0.25">
      <c r="AB161" s="29"/>
    </row>
    <row r="162" spans="28:28" x14ac:dyDescent="0.25">
      <c r="AB162" s="29"/>
    </row>
    <row r="163" spans="28:28" x14ac:dyDescent="0.25">
      <c r="AB163" s="29"/>
    </row>
    <row r="164" spans="28:28" x14ac:dyDescent="0.25">
      <c r="AB164" s="29"/>
    </row>
    <row r="165" spans="28:28" x14ac:dyDescent="0.25">
      <c r="AB165" s="29"/>
    </row>
    <row r="166" spans="28:28" x14ac:dyDescent="0.25">
      <c r="AB166" s="29"/>
    </row>
    <row r="167" spans="28:28" x14ac:dyDescent="0.25">
      <c r="AB167" s="29"/>
    </row>
    <row r="168" spans="28:28" x14ac:dyDescent="0.25">
      <c r="AB168" s="29"/>
    </row>
    <row r="169" spans="28:28" x14ac:dyDescent="0.25">
      <c r="AB169" s="29"/>
    </row>
    <row r="170" spans="28:28" x14ac:dyDescent="0.25">
      <c r="AB170" s="29"/>
    </row>
    <row r="171" spans="28:28" x14ac:dyDescent="0.25">
      <c r="AB171" s="29"/>
    </row>
    <row r="172" spans="28:28" x14ac:dyDescent="0.25">
      <c r="AB172" s="29"/>
    </row>
    <row r="173" spans="28:28" x14ac:dyDescent="0.25">
      <c r="AB173" s="29"/>
    </row>
    <row r="174" spans="28:28" x14ac:dyDescent="0.25">
      <c r="AB174" s="29"/>
    </row>
    <row r="175" spans="28:28" x14ac:dyDescent="0.25">
      <c r="AB175" s="29"/>
    </row>
    <row r="176" spans="28:28" x14ac:dyDescent="0.25">
      <c r="AB176" s="29"/>
    </row>
    <row r="177" spans="28:28" x14ac:dyDescent="0.25">
      <c r="AB177" s="29"/>
    </row>
    <row r="178" spans="28:28" x14ac:dyDescent="0.25">
      <c r="AB178" s="29"/>
    </row>
    <row r="179" spans="28:28" x14ac:dyDescent="0.25">
      <c r="AB179" s="29"/>
    </row>
    <row r="180" spans="28:28" x14ac:dyDescent="0.25">
      <c r="AB180" s="29"/>
    </row>
    <row r="181" spans="28:28" x14ac:dyDescent="0.25">
      <c r="AB181" s="29"/>
    </row>
    <row r="182" spans="28:28" x14ac:dyDescent="0.25">
      <c r="AB182" s="29"/>
    </row>
    <row r="183" spans="28:28" x14ac:dyDescent="0.25">
      <c r="AB183" s="29"/>
    </row>
    <row r="184" spans="28:28" x14ac:dyDescent="0.25">
      <c r="AB184" s="29"/>
    </row>
    <row r="185" spans="28:28" x14ac:dyDescent="0.25">
      <c r="AB185" s="29"/>
    </row>
    <row r="186" spans="28:28" x14ac:dyDescent="0.25">
      <c r="AB186" s="29"/>
    </row>
    <row r="187" spans="28:28" x14ac:dyDescent="0.25">
      <c r="AB187" s="29"/>
    </row>
    <row r="188" spans="28:28" x14ac:dyDescent="0.25">
      <c r="AB188" s="29"/>
    </row>
    <row r="189" spans="28:28" x14ac:dyDescent="0.25">
      <c r="AB189" s="29"/>
    </row>
    <row r="190" spans="28:28" x14ac:dyDescent="0.25">
      <c r="AB190" s="29"/>
    </row>
    <row r="191" spans="28:28" x14ac:dyDescent="0.25">
      <c r="AB191" s="29"/>
    </row>
    <row r="192" spans="28:28" x14ac:dyDescent="0.25">
      <c r="AB192" s="29"/>
    </row>
    <row r="193" spans="28:28" x14ac:dyDescent="0.25">
      <c r="AB193" s="29"/>
    </row>
    <row r="194" spans="28:28" x14ac:dyDescent="0.25">
      <c r="AB194" s="29"/>
    </row>
    <row r="195" spans="28:28" x14ac:dyDescent="0.25">
      <c r="AB195" s="29"/>
    </row>
    <row r="196" spans="28:28" x14ac:dyDescent="0.25">
      <c r="AB196" s="29"/>
    </row>
    <row r="197" spans="28:28" x14ac:dyDescent="0.25">
      <c r="AB197" s="29"/>
    </row>
    <row r="198" spans="28:28" x14ac:dyDescent="0.25">
      <c r="AB198" s="29"/>
    </row>
    <row r="199" spans="28:28" x14ac:dyDescent="0.25">
      <c r="AB199" s="29"/>
    </row>
    <row r="200" spans="28:28" x14ac:dyDescent="0.25">
      <c r="AB200" s="29"/>
    </row>
    <row r="201" spans="28:28" x14ac:dyDescent="0.25">
      <c r="AB201" s="29"/>
    </row>
    <row r="202" spans="28:28" x14ac:dyDescent="0.25">
      <c r="AB202" s="29"/>
    </row>
    <row r="203" spans="28:28" x14ac:dyDescent="0.25">
      <c r="AB203" s="29"/>
    </row>
    <row r="204" spans="28:28" x14ac:dyDescent="0.25">
      <c r="AB204" s="29"/>
    </row>
    <row r="205" spans="28:28" x14ac:dyDescent="0.25">
      <c r="AB205" s="29"/>
    </row>
    <row r="206" spans="28:28" x14ac:dyDescent="0.25">
      <c r="AB206" s="29"/>
    </row>
    <row r="207" spans="28:28" x14ac:dyDescent="0.25">
      <c r="AB207" s="29"/>
    </row>
    <row r="208" spans="28:28" x14ac:dyDescent="0.25">
      <c r="AB208" s="29"/>
    </row>
    <row r="209" spans="28:28" x14ac:dyDescent="0.25">
      <c r="AB209" s="29"/>
    </row>
    <row r="210" spans="28:28" x14ac:dyDescent="0.25">
      <c r="AB210" s="29"/>
    </row>
    <row r="211" spans="28:28" x14ac:dyDescent="0.25">
      <c r="AB211" s="29"/>
    </row>
    <row r="212" spans="28:28" x14ac:dyDescent="0.25">
      <c r="AB212" s="29"/>
    </row>
    <row r="213" spans="28:28" x14ac:dyDescent="0.25">
      <c r="AB213" s="29"/>
    </row>
    <row r="214" spans="28:28" x14ac:dyDescent="0.25">
      <c r="AB214" s="29"/>
    </row>
    <row r="215" spans="28:28" x14ac:dyDescent="0.25">
      <c r="AB215" s="29"/>
    </row>
    <row r="216" spans="28:28" x14ac:dyDescent="0.25">
      <c r="AB216" s="29"/>
    </row>
    <row r="217" spans="28:28" x14ac:dyDescent="0.25">
      <c r="AB217" s="29"/>
    </row>
    <row r="218" spans="28:28" x14ac:dyDescent="0.25">
      <c r="AB218" s="29"/>
    </row>
    <row r="219" spans="28:28" x14ac:dyDescent="0.25">
      <c r="AB219" s="29"/>
    </row>
    <row r="220" spans="28:28" x14ac:dyDescent="0.25">
      <c r="AB220" s="29"/>
    </row>
    <row r="221" spans="28:28" x14ac:dyDescent="0.25">
      <c r="AB221" s="29"/>
    </row>
    <row r="222" spans="28:28" x14ac:dyDescent="0.25">
      <c r="AB222" s="29"/>
    </row>
    <row r="223" spans="28:28" x14ac:dyDescent="0.25">
      <c r="AB223" s="29"/>
    </row>
    <row r="224" spans="28:28" x14ac:dyDescent="0.25">
      <c r="AB224" s="29"/>
    </row>
    <row r="225" spans="28:28" x14ac:dyDescent="0.25">
      <c r="AB225" s="29"/>
    </row>
    <row r="226" spans="28:28" x14ac:dyDescent="0.25">
      <c r="AB226" s="29"/>
    </row>
    <row r="227" spans="28:28" x14ac:dyDescent="0.25">
      <c r="AB227" s="29"/>
    </row>
    <row r="228" spans="28:28" x14ac:dyDescent="0.25">
      <c r="AB228" s="29"/>
    </row>
    <row r="229" spans="28:28" x14ac:dyDescent="0.25">
      <c r="AB229" s="29"/>
    </row>
    <row r="230" spans="28:28" x14ac:dyDescent="0.25">
      <c r="AB230" s="29"/>
    </row>
    <row r="231" spans="28:28" x14ac:dyDescent="0.25">
      <c r="AB231" s="29"/>
    </row>
    <row r="232" spans="28:28" x14ac:dyDescent="0.25">
      <c r="AB232" s="29"/>
    </row>
    <row r="233" spans="28:28" x14ac:dyDescent="0.25">
      <c r="AB233" s="29"/>
    </row>
    <row r="234" spans="28:28" x14ac:dyDescent="0.25">
      <c r="AB234" s="29"/>
    </row>
    <row r="235" spans="28:28" x14ac:dyDescent="0.25">
      <c r="AB235" s="29"/>
    </row>
    <row r="236" spans="28:28" x14ac:dyDescent="0.25">
      <c r="AB236" s="29"/>
    </row>
    <row r="237" spans="28:28" x14ac:dyDescent="0.25">
      <c r="AB237" s="29"/>
    </row>
    <row r="238" spans="28:28" x14ac:dyDescent="0.25">
      <c r="AB238" s="29"/>
    </row>
    <row r="239" spans="28:28" x14ac:dyDescent="0.25">
      <c r="AB239" s="29"/>
    </row>
    <row r="240" spans="28:28" x14ac:dyDescent="0.25">
      <c r="AB240" s="29"/>
    </row>
    <row r="241" spans="28:28" x14ac:dyDescent="0.25">
      <c r="AB241" s="29"/>
    </row>
    <row r="242" spans="28:28" x14ac:dyDescent="0.25">
      <c r="AB242" s="29"/>
    </row>
    <row r="243" spans="28:28" x14ac:dyDescent="0.25">
      <c r="AB243" s="29"/>
    </row>
    <row r="244" spans="28:28" x14ac:dyDescent="0.25">
      <c r="AB244" s="29"/>
    </row>
    <row r="245" spans="28:28" x14ac:dyDescent="0.25">
      <c r="AB245" s="29"/>
    </row>
    <row r="246" spans="28:28" x14ac:dyDescent="0.25">
      <c r="AB246" s="29"/>
    </row>
    <row r="247" spans="28:28" x14ac:dyDescent="0.25">
      <c r="AB247" s="29"/>
    </row>
    <row r="248" spans="28:28" x14ac:dyDescent="0.25">
      <c r="AB248" s="29"/>
    </row>
    <row r="249" spans="28:28" x14ac:dyDescent="0.25">
      <c r="AB249" s="29"/>
    </row>
    <row r="250" spans="28:28" x14ac:dyDescent="0.25">
      <c r="AB250" s="29"/>
    </row>
    <row r="251" spans="28:28" x14ac:dyDescent="0.25">
      <c r="AB251" s="29"/>
    </row>
    <row r="252" spans="28:28" x14ac:dyDescent="0.25">
      <c r="AB252" s="29"/>
    </row>
    <row r="253" spans="28:28" x14ac:dyDescent="0.25">
      <c r="AB253" s="29"/>
    </row>
    <row r="254" spans="28:28" x14ac:dyDescent="0.25">
      <c r="AB254" s="29"/>
    </row>
    <row r="255" spans="28:28" x14ac:dyDescent="0.25">
      <c r="AB255" s="29"/>
    </row>
    <row r="256" spans="28:28" x14ac:dyDescent="0.25">
      <c r="AB256" s="29"/>
    </row>
    <row r="257" spans="28:28" x14ac:dyDescent="0.25">
      <c r="AB257" s="29"/>
    </row>
    <row r="258" spans="28:28" x14ac:dyDescent="0.25">
      <c r="AB258" s="29"/>
    </row>
    <row r="259" spans="28:28" x14ac:dyDescent="0.25">
      <c r="AB259" s="29"/>
    </row>
    <row r="260" spans="28:28" x14ac:dyDescent="0.25">
      <c r="AB260" s="29"/>
    </row>
    <row r="261" spans="28:28" x14ac:dyDescent="0.25">
      <c r="AB261" s="29"/>
    </row>
    <row r="262" spans="28:28" x14ac:dyDescent="0.25">
      <c r="AB262" s="29"/>
    </row>
    <row r="263" spans="28:28" x14ac:dyDescent="0.25">
      <c r="AB263" s="29"/>
    </row>
    <row r="264" spans="28:28" x14ac:dyDescent="0.25">
      <c r="AB264" s="29"/>
    </row>
    <row r="265" spans="28:28" x14ac:dyDescent="0.25">
      <c r="AB265" s="29"/>
    </row>
    <row r="266" spans="28:28" x14ac:dyDescent="0.25">
      <c r="AB266" s="29"/>
    </row>
    <row r="267" spans="28:28" x14ac:dyDescent="0.25">
      <c r="AB267" s="29"/>
    </row>
    <row r="268" spans="28:28" x14ac:dyDescent="0.25">
      <c r="AB268" s="29"/>
    </row>
    <row r="269" spans="28:28" x14ac:dyDescent="0.25">
      <c r="AB269" s="29"/>
    </row>
    <row r="270" spans="28:28" x14ac:dyDescent="0.25">
      <c r="AB270" s="29"/>
    </row>
    <row r="271" spans="28:28" x14ac:dyDescent="0.25">
      <c r="AB271" s="29"/>
    </row>
    <row r="272" spans="28:28" x14ac:dyDescent="0.25">
      <c r="AB272" s="29"/>
    </row>
    <row r="273" spans="28:28" x14ac:dyDescent="0.25">
      <c r="AB273" s="29"/>
    </row>
    <row r="274" spans="28:28" x14ac:dyDescent="0.25">
      <c r="AB274" s="29"/>
    </row>
    <row r="275" spans="28:28" x14ac:dyDescent="0.25">
      <c r="AB275" s="29"/>
    </row>
    <row r="276" spans="28:28" x14ac:dyDescent="0.25">
      <c r="AB276" s="29"/>
    </row>
    <row r="277" spans="28:28" x14ac:dyDescent="0.25">
      <c r="AB277" s="29"/>
    </row>
    <row r="278" spans="28:28" x14ac:dyDescent="0.25">
      <c r="AB278" s="29"/>
    </row>
    <row r="279" spans="28:28" x14ac:dyDescent="0.25">
      <c r="AB279" s="29"/>
    </row>
    <row r="280" spans="28:28" x14ac:dyDescent="0.25">
      <c r="AB280" s="29"/>
    </row>
    <row r="281" spans="28:28" x14ac:dyDescent="0.25">
      <c r="AB281" s="29"/>
    </row>
    <row r="282" spans="28:28" x14ac:dyDescent="0.25">
      <c r="AB282" s="29"/>
    </row>
    <row r="283" spans="28:28" x14ac:dyDescent="0.25">
      <c r="AB283" s="29"/>
    </row>
    <row r="284" spans="28:28" x14ac:dyDescent="0.25">
      <c r="AB284" s="29"/>
    </row>
    <row r="285" spans="28:28" x14ac:dyDescent="0.25">
      <c r="AB285" s="29"/>
    </row>
    <row r="286" spans="28:28" x14ac:dyDescent="0.25">
      <c r="AB286" s="29"/>
    </row>
    <row r="287" spans="28:28" x14ac:dyDescent="0.25">
      <c r="AB287" s="29"/>
    </row>
    <row r="288" spans="28:28" x14ac:dyDescent="0.25">
      <c r="AB288" s="29"/>
    </row>
    <row r="289" spans="28:28" x14ac:dyDescent="0.25">
      <c r="AB289" s="29"/>
    </row>
    <row r="290" spans="28:28" x14ac:dyDescent="0.25">
      <c r="AB290" s="29"/>
    </row>
    <row r="291" spans="28:28" x14ac:dyDescent="0.25">
      <c r="AB291" s="29"/>
    </row>
    <row r="292" spans="28:28" x14ac:dyDescent="0.25">
      <c r="AB292" s="29"/>
    </row>
    <row r="293" spans="28:28" x14ac:dyDescent="0.25">
      <c r="AB293" s="29"/>
    </row>
    <row r="294" spans="28:28" x14ac:dyDescent="0.25">
      <c r="AB294" s="29"/>
    </row>
    <row r="295" spans="28:28" x14ac:dyDescent="0.25">
      <c r="AB295" s="29"/>
    </row>
    <row r="296" spans="28:28" x14ac:dyDescent="0.25">
      <c r="AB296" s="29"/>
    </row>
    <row r="297" spans="28:28" x14ac:dyDescent="0.25">
      <c r="AB297" s="29"/>
    </row>
    <row r="298" spans="28:28" x14ac:dyDescent="0.25">
      <c r="AB298" s="29"/>
    </row>
    <row r="299" spans="28:28" x14ac:dyDescent="0.25">
      <c r="AB299" s="29"/>
    </row>
    <row r="300" spans="28:28" x14ac:dyDescent="0.25">
      <c r="AB300" s="29"/>
    </row>
    <row r="301" spans="28:28" x14ac:dyDescent="0.25">
      <c r="AB301" s="29"/>
    </row>
    <row r="302" spans="28:28" x14ac:dyDescent="0.25">
      <c r="AB302" s="29"/>
    </row>
    <row r="303" spans="28:28" x14ac:dyDescent="0.25">
      <c r="AB303" s="29"/>
    </row>
    <row r="304" spans="28:28" x14ac:dyDescent="0.25">
      <c r="AB304" s="29"/>
    </row>
    <row r="305" spans="28:28" x14ac:dyDescent="0.25">
      <c r="AB305" s="29"/>
    </row>
    <row r="306" spans="28:28" x14ac:dyDescent="0.25">
      <c r="AB306" s="29"/>
    </row>
    <row r="307" spans="28:28" x14ac:dyDescent="0.25">
      <c r="AB307" s="29"/>
    </row>
    <row r="308" spans="28:28" x14ac:dyDescent="0.25">
      <c r="AB308" s="29"/>
    </row>
    <row r="309" spans="28:28" x14ac:dyDescent="0.25">
      <c r="AB309" s="29"/>
    </row>
    <row r="310" spans="28:28" x14ac:dyDescent="0.25">
      <c r="AB310" s="29"/>
    </row>
    <row r="311" spans="28:28" x14ac:dyDescent="0.25">
      <c r="AB311" s="29"/>
    </row>
    <row r="312" spans="28:28" x14ac:dyDescent="0.25">
      <c r="AB312" s="29"/>
    </row>
    <row r="313" spans="28:28" x14ac:dyDescent="0.25">
      <c r="AB313" s="29"/>
    </row>
    <row r="314" spans="28:28" x14ac:dyDescent="0.25">
      <c r="AB314" s="29"/>
    </row>
    <row r="315" spans="28:28" x14ac:dyDescent="0.25">
      <c r="AB315" s="29"/>
    </row>
    <row r="316" spans="28:28" x14ac:dyDescent="0.25">
      <c r="AB316" s="29"/>
    </row>
    <row r="317" spans="28:28" x14ac:dyDescent="0.25">
      <c r="AB317" s="29"/>
    </row>
    <row r="318" spans="28:28" x14ac:dyDescent="0.25">
      <c r="AB318" s="29"/>
    </row>
    <row r="319" spans="28:28" x14ac:dyDescent="0.25">
      <c r="AB319" s="29"/>
    </row>
    <row r="320" spans="28:28" x14ac:dyDescent="0.25">
      <c r="AB320" s="29"/>
    </row>
    <row r="321" spans="28:28" x14ac:dyDescent="0.25">
      <c r="AB321" s="29"/>
    </row>
    <row r="322" spans="28:28" x14ac:dyDescent="0.25">
      <c r="AB322" s="29"/>
    </row>
  </sheetData>
  <autoFilter ref="A4:T4" xr:uid="{00000000-0009-0000-0000-00000B000000}">
    <sortState xmlns:xlrd2="http://schemas.microsoft.com/office/spreadsheetml/2017/richdata2" ref="A5:T28">
      <sortCondition descending="1" ref="S4"/>
    </sortState>
  </autoFilter>
  <sortState xmlns:xlrd2="http://schemas.microsoft.com/office/spreadsheetml/2017/richdata2" ref="A11:B12">
    <sortCondition ref="A11"/>
  </sortState>
  <phoneticPr fontId="3" type="noConversion"/>
  <pageMargins left="0.11811023622047245" right="7.874015748031496E-2" top="0.74803149606299213" bottom="0.74803149606299213" header="0.31496062992125984" footer="0.31496062992125984"/>
  <pageSetup paperSize="9" orientation="landscape" horizontalDpi="300" verticalDpi="300" r:id="rId1"/>
  <headerFoot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N66"/>
  <sheetViews>
    <sheetView workbookViewId="0">
      <selection activeCell="R14" sqref="R14"/>
    </sheetView>
  </sheetViews>
  <sheetFormatPr defaultRowHeight="15.75" x14ac:dyDescent="0.25"/>
  <cols>
    <col min="1" max="1" width="5.85546875" style="13" customWidth="1"/>
    <col min="2" max="2" width="17.7109375" style="13" customWidth="1"/>
    <col min="3" max="3" width="5.7109375" style="29" customWidth="1"/>
    <col min="4" max="4" width="5.7109375" style="31" customWidth="1"/>
    <col min="5" max="5" width="5.7109375" style="29" customWidth="1"/>
    <col min="6" max="6" width="5.7109375" style="28" customWidth="1"/>
    <col min="7" max="7" width="5.7109375" style="29" customWidth="1"/>
    <col min="8" max="12" width="5.7109375" style="28" customWidth="1"/>
    <col min="13" max="13" width="6.28515625" style="28" customWidth="1"/>
    <col min="14" max="14" width="5.28515625" style="28" customWidth="1"/>
    <col min="15" max="15" width="7.140625" style="13" customWidth="1"/>
    <col min="16" max="16384" width="9.140625" style="13"/>
  </cols>
  <sheetData>
    <row r="1" spans="1:14" s="18" customFormat="1" x14ac:dyDescent="0.25">
      <c r="A1" s="221" t="s">
        <v>243</v>
      </c>
      <c r="B1" s="13"/>
      <c r="C1" s="14"/>
      <c r="D1" s="15"/>
      <c r="E1" s="16"/>
      <c r="F1" s="17"/>
      <c r="G1" s="16"/>
      <c r="H1" s="17"/>
      <c r="I1" s="17"/>
      <c r="J1" s="17"/>
      <c r="K1" s="17"/>
      <c r="L1" s="17"/>
      <c r="M1" s="16"/>
      <c r="N1" s="17"/>
    </row>
    <row r="2" spans="1:14" s="18" customFormat="1" x14ac:dyDescent="0.25">
      <c r="A2" s="45"/>
      <c r="B2" s="13"/>
      <c r="C2" s="14"/>
      <c r="D2" s="15"/>
      <c r="E2" s="16"/>
      <c r="F2" s="17"/>
      <c r="G2" s="16"/>
      <c r="H2" s="17"/>
      <c r="I2" s="17"/>
      <c r="J2" s="17"/>
      <c r="K2" s="17"/>
      <c r="L2" s="17"/>
      <c r="M2" s="16"/>
      <c r="N2" s="17"/>
    </row>
    <row r="3" spans="1:14" x14ac:dyDescent="0.25">
      <c r="A3" s="62" t="s">
        <v>297</v>
      </c>
      <c r="C3" s="25"/>
      <c r="D3" s="26"/>
      <c r="E3" s="25"/>
      <c r="F3" s="26"/>
      <c r="G3" s="25"/>
      <c r="H3" s="26"/>
      <c r="I3" s="26"/>
      <c r="J3" s="26"/>
      <c r="K3" s="26"/>
      <c r="L3" s="26"/>
      <c r="M3" s="13"/>
      <c r="N3" s="29"/>
    </row>
    <row r="4" spans="1:14" ht="25.5" x14ac:dyDescent="0.2">
      <c r="A4" s="49" t="s">
        <v>4</v>
      </c>
      <c r="B4" s="49" t="s">
        <v>0</v>
      </c>
      <c r="C4" s="50" t="s">
        <v>10</v>
      </c>
      <c r="D4" s="51" t="s">
        <v>3</v>
      </c>
      <c r="E4" s="50" t="s">
        <v>11</v>
      </c>
      <c r="F4" s="51" t="s">
        <v>3</v>
      </c>
      <c r="G4" s="50" t="s">
        <v>12</v>
      </c>
      <c r="H4" s="51" t="s">
        <v>3</v>
      </c>
      <c r="I4" s="50" t="s">
        <v>30</v>
      </c>
      <c r="J4" s="51" t="s">
        <v>3</v>
      </c>
      <c r="K4" s="50" t="s">
        <v>31</v>
      </c>
      <c r="L4" s="51" t="s">
        <v>3</v>
      </c>
      <c r="M4" s="52" t="s">
        <v>1</v>
      </c>
      <c r="N4" s="44" t="s">
        <v>2</v>
      </c>
    </row>
    <row r="5" spans="1:14" ht="12.75" x14ac:dyDescent="0.2">
      <c r="A5" s="2">
        <v>75</v>
      </c>
      <c r="B5" s="1" t="s">
        <v>246</v>
      </c>
      <c r="C5" s="6">
        <v>1</v>
      </c>
      <c r="D5" s="3">
        <f ca="1">LOOKUP(C5,Result,Points!$B$2:$B$35)</f>
        <v>25</v>
      </c>
      <c r="E5" s="6">
        <v>1</v>
      </c>
      <c r="F5" s="3">
        <f ca="1">LOOKUP(E5,Result,Points!$B$2:$B$35)</f>
        <v>25</v>
      </c>
      <c r="G5" s="6">
        <v>1</v>
      </c>
      <c r="H5" s="3">
        <f ca="1">LOOKUP(G5,Result,Points!$B$2:$B$35)</f>
        <v>25</v>
      </c>
      <c r="I5" s="6">
        <v>1</v>
      </c>
      <c r="J5" s="3">
        <f ca="1">LOOKUP(I5,Result,Points!$B$2:$B$35)</f>
        <v>25</v>
      </c>
      <c r="K5" s="6">
        <v>1</v>
      </c>
      <c r="L5" s="3">
        <f ca="1">LOOKUP(K5,Result,Points!$B$2:$B$35)</f>
        <v>25</v>
      </c>
      <c r="M5" s="4">
        <f ca="1">SUM(D5,F5,H5,J5,L5)</f>
        <v>125</v>
      </c>
      <c r="N5" s="2" t="s">
        <v>13</v>
      </c>
    </row>
    <row r="6" spans="1:14" ht="12.75" x14ac:dyDescent="0.2">
      <c r="A6" s="2">
        <v>115</v>
      </c>
      <c r="B6" s="1" t="s">
        <v>230</v>
      </c>
      <c r="C6" s="6">
        <v>2</v>
      </c>
      <c r="D6" s="3">
        <f ca="1">LOOKUP(C6,Result,Points!$B$2:$B$35)</f>
        <v>22</v>
      </c>
      <c r="E6" s="6">
        <v>2</v>
      </c>
      <c r="F6" s="3">
        <f ca="1">LOOKUP(E6,Result,Points!$B$2:$B$35)</f>
        <v>22</v>
      </c>
      <c r="G6" s="6">
        <v>2</v>
      </c>
      <c r="H6" s="3">
        <f ca="1">LOOKUP(G6,Result,Points!$B$2:$B$35)</f>
        <v>22</v>
      </c>
      <c r="I6" s="6">
        <v>2</v>
      </c>
      <c r="J6" s="3">
        <f ca="1">LOOKUP(I6,Result,Points!$B$2:$B$35)</f>
        <v>22</v>
      </c>
      <c r="K6" s="6">
        <v>2</v>
      </c>
      <c r="L6" s="3">
        <f ca="1">LOOKUP(K6,Result,Points!$B$2:$B$35)</f>
        <v>22</v>
      </c>
      <c r="M6" s="4">
        <f ca="1">SUM(D6,F6,H6,J6,L6)</f>
        <v>110</v>
      </c>
      <c r="N6" s="2" t="s">
        <v>14</v>
      </c>
    </row>
    <row r="7" spans="1:14" ht="12.75" x14ac:dyDescent="0.2">
      <c r="A7" s="2">
        <v>113</v>
      </c>
      <c r="B7" s="1" t="s">
        <v>218</v>
      </c>
      <c r="C7" s="8">
        <v>3</v>
      </c>
      <c r="D7" s="3">
        <f ca="1">LOOKUP(C7,Result,Points!$B$2:$B$35)</f>
        <v>20</v>
      </c>
      <c r="E7" s="8">
        <v>3</v>
      </c>
      <c r="F7" s="3">
        <f ca="1">LOOKUP(E7,Result,Points!$B$2:$B$35)</f>
        <v>20</v>
      </c>
      <c r="G7" s="8">
        <v>3</v>
      </c>
      <c r="H7" s="3">
        <f ca="1">LOOKUP(G7,Result,Points!$B$2:$B$35)</f>
        <v>20</v>
      </c>
      <c r="I7" s="8">
        <v>3</v>
      </c>
      <c r="J7" s="3">
        <f ca="1">LOOKUP(I7,Result,Points!$B$2:$B$35)</f>
        <v>20</v>
      </c>
      <c r="K7" s="8">
        <v>3</v>
      </c>
      <c r="L7" s="3">
        <f ca="1">LOOKUP(K7,Result,Points!$B$2:$B$35)</f>
        <v>20</v>
      </c>
      <c r="M7" s="4">
        <f ca="1">SUM(D7,F7,H7,J7,L7)</f>
        <v>100</v>
      </c>
      <c r="N7" s="2" t="s">
        <v>15</v>
      </c>
    </row>
    <row r="8" spans="1:14" ht="12.75" x14ac:dyDescent="0.2">
      <c r="A8" s="2"/>
      <c r="B8" s="1"/>
      <c r="C8" s="6"/>
      <c r="D8" s="3">
        <f ca="1">LOOKUP(C8,Result,Points!$B$2:$B$35)</f>
        <v>0</v>
      </c>
      <c r="E8" s="2"/>
      <c r="F8" s="3">
        <f ca="1">LOOKUP(E8,Result,Points!$B$2:$B$35)</f>
        <v>0</v>
      </c>
      <c r="G8" s="2"/>
      <c r="H8" s="3">
        <f ca="1">LOOKUP(G8,Result,Points!$B$2:$B$35)</f>
        <v>0</v>
      </c>
      <c r="I8" s="6"/>
      <c r="J8" s="3">
        <f ca="1">LOOKUP(I8,Result,Points!$B$2:$B$35)</f>
        <v>0</v>
      </c>
      <c r="K8" s="6"/>
      <c r="L8" s="3">
        <f ca="1">LOOKUP(K8,Result,Points!$B$2:$B$35)</f>
        <v>0</v>
      </c>
      <c r="M8" s="4">
        <f ca="1">SUM(D8,F8,H8,J8,L8)</f>
        <v>0</v>
      </c>
      <c r="N8" s="2"/>
    </row>
    <row r="9" spans="1:14" ht="15" x14ac:dyDescent="0.25">
      <c r="A9" s="66"/>
      <c r="B9" s="67"/>
      <c r="C9" s="6"/>
      <c r="D9" s="3">
        <f ca="1">LOOKUP(C9,Result,Points!$B$2:$B$35)</f>
        <v>0</v>
      </c>
      <c r="E9" s="2"/>
      <c r="F9" s="3">
        <f ca="1">LOOKUP(E9,Result,Points!$B$2:$B$35)</f>
        <v>0</v>
      </c>
      <c r="G9" s="2"/>
      <c r="H9" s="3">
        <f ca="1">LOOKUP(G9,Result,Points!$B$2:$B$35)</f>
        <v>0</v>
      </c>
      <c r="I9" s="6"/>
      <c r="J9" s="3">
        <f ca="1">LOOKUP(I9,Result,Points!$B$2:$B$35)</f>
        <v>0</v>
      </c>
      <c r="K9" s="6"/>
      <c r="L9" s="3">
        <f ca="1">LOOKUP(K9,Result,Points!$B$2:$B$35)</f>
        <v>0</v>
      </c>
      <c r="M9" s="4">
        <f ca="1">SUM(D9,F9,H9,J9,L9)</f>
        <v>0</v>
      </c>
      <c r="N9" s="2"/>
    </row>
    <row r="10" spans="1:14" ht="15" x14ac:dyDescent="0.25">
      <c r="A10" s="66"/>
      <c r="B10" s="67"/>
      <c r="C10" s="6"/>
      <c r="D10" s="3">
        <f ca="1">LOOKUP(C10,Result,Points!$B$2:$B$35)</f>
        <v>0</v>
      </c>
      <c r="E10" s="2"/>
      <c r="F10" s="3">
        <f ca="1">LOOKUP(E10,Result,Points!$B$2:$B$35)</f>
        <v>0</v>
      </c>
      <c r="G10" s="2"/>
      <c r="H10" s="3">
        <f ca="1">LOOKUP(G10,Result,Points!$B$2:$B$35)</f>
        <v>0</v>
      </c>
      <c r="I10" s="6"/>
      <c r="J10" s="3">
        <f ca="1">LOOKUP(I10,Result,Points!$B$2:$B$35)</f>
        <v>0</v>
      </c>
      <c r="K10" s="6"/>
      <c r="L10" s="3">
        <f ca="1">LOOKUP(K10,Result,Points!$B$2:$B$35)</f>
        <v>0</v>
      </c>
      <c r="M10" s="4">
        <f ca="1">SUM(D10,F10,H10,J10,L10)</f>
        <v>0</v>
      </c>
      <c r="N10" s="2"/>
    </row>
    <row r="11" spans="1:14" ht="15" x14ac:dyDescent="0.25">
      <c r="A11" s="66"/>
      <c r="B11" s="67"/>
      <c r="C11" s="6"/>
      <c r="D11" s="3">
        <f ca="1">LOOKUP(C11,Result,Points!$B$2:$B$35)</f>
        <v>0</v>
      </c>
      <c r="E11" s="2"/>
      <c r="F11" s="3">
        <f ca="1">LOOKUP(E11,Result,Points!$B$2:$B$35)</f>
        <v>0</v>
      </c>
      <c r="G11" s="2"/>
      <c r="H11" s="3">
        <f ca="1">LOOKUP(G11,Result,Points!$B$2:$B$35)</f>
        <v>0</v>
      </c>
      <c r="I11" s="6"/>
      <c r="J11" s="3">
        <f ca="1">LOOKUP(I11,Result,Points!$B$2:$B$35)</f>
        <v>0</v>
      </c>
      <c r="K11" s="6"/>
      <c r="L11" s="3">
        <f ca="1">LOOKUP(K11,Result,Points!$B$2:$B$35)</f>
        <v>0</v>
      </c>
      <c r="M11" s="4">
        <f ca="1">SUM(D11,F11,H11,J11,L11)</f>
        <v>0</v>
      </c>
      <c r="N11" s="2"/>
    </row>
    <row r="12" spans="1:14" ht="15" x14ac:dyDescent="0.25">
      <c r="A12" s="66"/>
      <c r="B12" s="67"/>
      <c r="C12" s="6"/>
      <c r="D12" s="3">
        <f ca="1">LOOKUP(C12,Result,Points!$B$2:$B$35)</f>
        <v>0</v>
      </c>
      <c r="E12" s="2"/>
      <c r="F12" s="3">
        <f ca="1">LOOKUP(E12,Result,Points!$B$2:$B$35)</f>
        <v>0</v>
      </c>
      <c r="G12" s="2"/>
      <c r="H12" s="3">
        <f ca="1">LOOKUP(G12,Result,Points!$B$2:$B$35)</f>
        <v>0</v>
      </c>
      <c r="I12" s="6"/>
      <c r="J12" s="3">
        <f ca="1">LOOKUP(I12,Result,Points!$B$2:$B$35)</f>
        <v>0</v>
      </c>
      <c r="K12" s="6"/>
      <c r="L12" s="3">
        <f ca="1">LOOKUP(K12,Result,Points!$B$2:$B$35)</f>
        <v>0</v>
      </c>
      <c r="M12" s="4">
        <f ca="1">SUM(D12,F12,H12,J12,L12)</f>
        <v>0</v>
      </c>
      <c r="N12" s="2"/>
    </row>
    <row r="13" spans="1:14" ht="15" x14ac:dyDescent="0.25">
      <c r="A13" s="66"/>
      <c r="B13" s="67"/>
      <c r="C13" s="6"/>
      <c r="D13" s="3">
        <f ca="1">LOOKUP(C13,Result,Points!$B$2:$B$35)</f>
        <v>0</v>
      </c>
      <c r="E13" s="2"/>
      <c r="F13" s="3">
        <f ca="1">LOOKUP(E13,Result,Points!$B$2:$B$35)</f>
        <v>0</v>
      </c>
      <c r="G13" s="2"/>
      <c r="H13" s="3">
        <f ca="1">LOOKUP(G13,Result,Points!$B$2:$B$35)</f>
        <v>0</v>
      </c>
      <c r="I13" s="6"/>
      <c r="J13" s="3">
        <f ca="1">LOOKUP(I13,Result,Points!$B$2:$B$35)</f>
        <v>0</v>
      </c>
      <c r="K13" s="6"/>
      <c r="L13" s="3">
        <f ca="1">LOOKUP(K13,Result,Points!$B$2:$B$35)</f>
        <v>0</v>
      </c>
      <c r="M13" s="4">
        <f ca="1">SUM(D13,F13,H13,J13,L13)</f>
        <v>0</v>
      </c>
      <c r="N13" s="2"/>
    </row>
    <row r="14" spans="1:14" ht="15" x14ac:dyDescent="0.25">
      <c r="A14" s="66"/>
      <c r="B14" s="67"/>
      <c r="C14" s="6"/>
      <c r="D14" s="3">
        <f ca="1">LOOKUP(C14,Result,Points!$B$2:$B$35)</f>
        <v>0</v>
      </c>
      <c r="E14" s="2"/>
      <c r="F14" s="3">
        <f ca="1">LOOKUP(E14,Result,Points!$B$2:$B$35)</f>
        <v>0</v>
      </c>
      <c r="G14" s="2"/>
      <c r="H14" s="3">
        <f ca="1">LOOKUP(G14,Result,Points!$B$2:$B$35)</f>
        <v>0</v>
      </c>
      <c r="I14" s="6"/>
      <c r="J14" s="3">
        <f ca="1">LOOKUP(I14,Result,Points!$B$2:$B$35)</f>
        <v>0</v>
      </c>
      <c r="K14" s="6"/>
      <c r="L14" s="3">
        <f ca="1">LOOKUP(K14,Result,Points!$B$2:$B$35)</f>
        <v>0</v>
      </c>
      <c r="M14" s="4">
        <f ca="1">SUM(D14,F14,H14,J14,L14)</f>
        <v>0</v>
      </c>
      <c r="N14" s="2"/>
    </row>
    <row r="15" spans="1:14" ht="15" x14ac:dyDescent="0.25">
      <c r="A15" s="66"/>
      <c r="B15" s="67"/>
      <c r="C15" s="6"/>
      <c r="D15" s="3">
        <f ca="1">LOOKUP(C15,Result,Points!$B$2:$B$35)</f>
        <v>0</v>
      </c>
      <c r="E15" s="2"/>
      <c r="F15" s="3">
        <f ca="1">LOOKUP(E15,Result,Points!$B$2:$B$35)</f>
        <v>0</v>
      </c>
      <c r="G15" s="2"/>
      <c r="H15" s="3">
        <f ca="1">LOOKUP(G15,Result,Points!$B$2:$B$35)</f>
        <v>0</v>
      </c>
      <c r="I15" s="6"/>
      <c r="J15" s="3">
        <f ca="1">LOOKUP(I15,Result,Points!$B$2:$B$35)</f>
        <v>0</v>
      </c>
      <c r="K15" s="6"/>
      <c r="L15" s="3">
        <f ca="1">LOOKUP(K15,Result,Points!$B$2:$B$35)</f>
        <v>0</v>
      </c>
      <c r="M15" s="4">
        <f ca="1">SUM(D15,F15,H15,J15,L15)</f>
        <v>0</v>
      </c>
      <c r="N15" s="2"/>
    </row>
    <row r="16" spans="1:14" ht="15" x14ac:dyDescent="0.25">
      <c r="A16" s="66"/>
      <c r="B16" s="67"/>
      <c r="C16" s="6"/>
      <c r="D16" s="3">
        <f ca="1">LOOKUP(C16,Result,Points!$B$2:$B$35)</f>
        <v>0</v>
      </c>
      <c r="E16" s="2"/>
      <c r="F16" s="3">
        <f ca="1">LOOKUP(E16,Result,Points!$B$2:$B$35)</f>
        <v>0</v>
      </c>
      <c r="G16" s="2"/>
      <c r="H16" s="3">
        <f ca="1">LOOKUP(G16,Result,Points!$B$2:$B$35)</f>
        <v>0</v>
      </c>
      <c r="I16" s="6"/>
      <c r="J16" s="3">
        <f ca="1">LOOKUP(I16,Result,Points!$B$2:$B$35)</f>
        <v>0</v>
      </c>
      <c r="K16" s="6"/>
      <c r="L16" s="3">
        <f ca="1">LOOKUP(K16,Result,Points!$B$2:$B$35)</f>
        <v>0</v>
      </c>
      <c r="M16" s="4">
        <f ca="1">SUM(D16,F16,H16,J16,L16)</f>
        <v>0</v>
      </c>
      <c r="N16" s="2"/>
    </row>
    <row r="17" spans="1:14" ht="12.75" x14ac:dyDescent="0.2">
      <c r="A17" s="43"/>
      <c r="B17" s="42"/>
      <c r="C17" s="38"/>
      <c r="D17" s="30"/>
      <c r="F17" s="30"/>
      <c r="H17" s="30"/>
      <c r="I17" s="30"/>
      <c r="J17" s="30"/>
      <c r="K17" s="30"/>
      <c r="L17" s="30"/>
      <c r="M17" s="27"/>
      <c r="N17" s="29"/>
    </row>
    <row r="18" spans="1:14" ht="12.75" x14ac:dyDescent="0.2">
      <c r="A18" s="43"/>
      <c r="B18" s="42"/>
      <c r="C18" s="38"/>
      <c r="D18" s="30"/>
      <c r="F18" s="30"/>
      <c r="H18" s="30"/>
      <c r="I18" s="30"/>
      <c r="J18" s="30"/>
      <c r="K18" s="30"/>
      <c r="L18" s="30"/>
      <c r="M18" s="27"/>
      <c r="N18" s="29"/>
    </row>
    <row r="20" spans="1:14" ht="12.75" x14ac:dyDescent="0.2">
      <c r="C20" s="248"/>
      <c r="D20" s="249"/>
    </row>
    <row r="21" spans="1:14" ht="12.75" x14ac:dyDescent="0.2">
      <c r="C21" s="34"/>
      <c r="D21" s="35"/>
    </row>
    <row r="22" spans="1:14" ht="12.75" x14ac:dyDescent="0.2">
      <c r="C22" s="34"/>
      <c r="D22" s="35"/>
    </row>
    <row r="23" spans="1:14" ht="12.75" x14ac:dyDescent="0.2">
      <c r="C23" s="34"/>
      <c r="D23" s="35"/>
    </row>
    <row r="24" spans="1:14" ht="12.75" x14ac:dyDescent="0.2">
      <c r="C24" s="34"/>
      <c r="D24" s="35"/>
    </row>
    <row r="25" spans="1:14" ht="12.75" x14ac:dyDescent="0.2">
      <c r="C25" s="34"/>
      <c r="D25" s="35"/>
    </row>
    <row r="26" spans="1:14" ht="12.75" x14ac:dyDescent="0.2">
      <c r="C26" s="34"/>
      <c r="D26" s="35"/>
    </row>
    <row r="27" spans="1:14" ht="12.75" x14ac:dyDescent="0.2">
      <c r="C27" s="34"/>
      <c r="D27" s="35"/>
    </row>
    <row r="28" spans="1:14" ht="12.75" x14ac:dyDescent="0.2">
      <c r="C28" s="34"/>
      <c r="D28" s="35"/>
    </row>
    <row r="29" spans="1:14" ht="12.75" x14ac:dyDescent="0.2">
      <c r="C29" s="34"/>
      <c r="D29" s="35"/>
    </row>
    <row r="30" spans="1:14" ht="12.75" x14ac:dyDescent="0.2">
      <c r="C30" s="34"/>
      <c r="D30" s="35"/>
    </row>
    <row r="31" spans="1:14" ht="12.75" x14ac:dyDescent="0.2">
      <c r="C31" s="34"/>
      <c r="D31" s="35"/>
    </row>
    <row r="32" spans="1:14" ht="12.75" x14ac:dyDescent="0.2">
      <c r="C32" s="34"/>
      <c r="D32" s="35"/>
    </row>
    <row r="33" spans="3:4" ht="12.75" x14ac:dyDescent="0.2">
      <c r="C33" s="34"/>
      <c r="D33" s="35"/>
    </row>
    <row r="34" spans="3:4" ht="12.75" x14ac:dyDescent="0.2">
      <c r="C34" s="34"/>
      <c r="D34" s="35"/>
    </row>
    <row r="35" spans="3:4" ht="12.75" x14ac:dyDescent="0.2">
      <c r="C35" s="34"/>
      <c r="D35" s="35"/>
    </row>
    <row r="36" spans="3:4" ht="12.75" x14ac:dyDescent="0.2">
      <c r="C36" s="34"/>
      <c r="D36" s="35"/>
    </row>
    <row r="37" spans="3:4" ht="12.75" x14ac:dyDescent="0.2">
      <c r="C37" s="34"/>
      <c r="D37" s="35"/>
    </row>
    <row r="38" spans="3:4" ht="12.75" x14ac:dyDescent="0.2">
      <c r="C38" s="34"/>
      <c r="D38" s="35"/>
    </row>
    <row r="39" spans="3:4" ht="12.75" x14ac:dyDescent="0.2">
      <c r="C39" s="34"/>
      <c r="D39" s="35"/>
    </row>
    <row r="40" spans="3:4" ht="12.75" x14ac:dyDescent="0.2">
      <c r="C40" s="34"/>
      <c r="D40" s="35"/>
    </row>
    <row r="41" spans="3:4" ht="12.75" x14ac:dyDescent="0.2">
      <c r="C41" s="34"/>
      <c r="D41" s="35"/>
    </row>
    <row r="42" spans="3:4" ht="12.75" x14ac:dyDescent="0.2">
      <c r="C42" s="34"/>
      <c r="D42" s="35"/>
    </row>
    <row r="43" spans="3:4" ht="12.75" x14ac:dyDescent="0.2">
      <c r="C43" s="34"/>
      <c r="D43" s="35"/>
    </row>
    <row r="44" spans="3:4" ht="12.75" x14ac:dyDescent="0.2">
      <c r="C44" s="34"/>
      <c r="D44" s="35"/>
    </row>
    <row r="45" spans="3:4" ht="12.75" x14ac:dyDescent="0.2">
      <c r="C45" s="34"/>
      <c r="D45" s="35"/>
    </row>
    <row r="46" spans="3:4" ht="12.75" x14ac:dyDescent="0.2">
      <c r="C46" s="34"/>
      <c r="D46" s="35"/>
    </row>
    <row r="47" spans="3:4" ht="12.75" x14ac:dyDescent="0.2">
      <c r="C47" s="34"/>
      <c r="D47" s="35"/>
    </row>
    <row r="48" spans="3:4" ht="12.75" x14ac:dyDescent="0.2">
      <c r="C48" s="34"/>
      <c r="D48" s="35"/>
    </row>
    <row r="49" spans="3:4" ht="12.75" x14ac:dyDescent="0.2">
      <c r="C49" s="34"/>
      <c r="D49" s="35"/>
    </row>
    <row r="50" spans="3:4" ht="12.75" x14ac:dyDescent="0.2">
      <c r="C50" s="34"/>
      <c r="D50" s="35"/>
    </row>
    <row r="51" spans="3:4" ht="12.75" x14ac:dyDescent="0.2">
      <c r="C51" s="34"/>
      <c r="D51" s="35"/>
    </row>
    <row r="52" spans="3:4" ht="12.75" x14ac:dyDescent="0.2">
      <c r="C52" s="34"/>
      <c r="D52" s="35"/>
    </row>
    <row r="53" spans="3:4" ht="12.75" x14ac:dyDescent="0.2">
      <c r="C53" s="34"/>
      <c r="D53" s="35"/>
    </row>
    <row r="54" spans="3:4" ht="12.75" x14ac:dyDescent="0.2">
      <c r="C54" s="36"/>
      <c r="D54" s="37"/>
    </row>
    <row r="55" spans="3:4" ht="12.75" x14ac:dyDescent="0.2">
      <c r="C55" s="38"/>
      <c r="D55" s="39"/>
    </row>
    <row r="56" spans="3:4" ht="12.75" x14ac:dyDescent="0.2">
      <c r="C56" s="38"/>
      <c r="D56" s="39"/>
    </row>
    <row r="57" spans="3:4" ht="12.75" x14ac:dyDescent="0.2">
      <c r="C57" s="38"/>
      <c r="D57" s="39"/>
    </row>
    <row r="58" spans="3:4" ht="12.75" x14ac:dyDescent="0.2">
      <c r="C58" s="38"/>
      <c r="D58" s="39"/>
    </row>
    <row r="59" spans="3:4" ht="12.75" x14ac:dyDescent="0.2">
      <c r="C59" s="38"/>
      <c r="D59" s="39"/>
    </row>
    <row r="60" spans="3:4" ht="12.75" x14ac:dyDescent="0.2">
      <c r="C60" s="38"/>
      <c r="D60" s="39"/>
    </row>
    <row r="61" spans="3:4" ht="12.75" x14ac:dyDescent="0.2">
      <c r="C61" s="38"/>
      <c r="D61" s="39"/>
    </row>
    <row r="62" spans="3:4" ht="12.75" x14ac:dyDescent="0.2">
      <c r="C62" s="38"/>
      <c r="D62" s="39"/>
    </row>
    <row r="63" spans="3:4" ht="12.75" x14ac:dyDescent="0.2">
      <c r="C63" s="38"/>
      <c r="D63" s="39"/>
    </row>
    <row r="64" spans="3:4" ht="12.75" x14ac:dyDescent="0.2">
      <c r="C64" s="38"/>
      <c r="D64" s="39"/>
    </row>
    <row r="65" spans="3:4" ht="12.75" x14ac:dyDescent="0.2">
      <c r="C65" s="38"/>
      <c r="D65" s="39"/>
    </row>
    <row r="66" spans="3:4" ht="12.75" x14ac:dyDescent="0.2">
      <c r="C66" s="38"/>
      <c r="D66" s="39"/>
    </row>
  </sheetData>
  <autoFilter ref="A4:M4" xr:uid="{00000000-0009-0000-0000-00000C000000}">
    <sortState xmlns:xlrd2="http://schemas.microsoft.com/office/spreadsheetml/2017/richdata2" ref="A5:M16">
      <sortCondition descending="1" ref="M4"/>
    </sortState>
  </autoFilter>
  <pageMargins left="0.66" right="0.15748031496062992" top="0.74803149606299213" bottom="0.74803149606299213" header="0.31496062992125984" footer="0.31496062992125984"/>
  <pageSetup paperSize="9" orientation="portrait" horizontalDpi="300" verticalDpi="300" r:id="rId1"/>
  <headerFooter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6600FF"/>
  </sheetPr>
  <dimension ref="A1:AK298"/>
  <sheetViews>
    <sheetView zoomScaleNormal="100" workbookViewId="0">
      <selection activeCell="O11" sqref="O11"/>
    </sheetView>
  </sheetViews>
  <sheetFormatPr defaultRowHeight="15.75" x14ac:dyDescent="0.25"/>
  <cols>
    <col min="1" max="1" width="5.85546875" style="13" customWidth="1"/>
    <col min="2" max="2" width="19.7109375" style="13" customWidth="1"/>
    <col min="3" max="3" width="5.7109375" style="29" customWidth="1"/>
    <col min="4" max="4" width="5.28515625" style="31" customWidth="1"/>
    <col min="5" max="5" width="5.7109375" style="29" customWidth="1"/>
    <col min="6" max="6" width="5.28515625" style="28" customWidth="1"/>
    <col min="7" max="7" width="5.7109375" style="29" customWidth="1"/>
    <col min="8" max="8" width="5.28515625" style="28" customWidth="1"/>
    <col min="9" max="9" width="5.7109375" style="28" customWidth="1"/>
    <col min="10" max="10" width="5.28515625" style="28" customWidth="1"/>
    <col min="11" max="11" width="5.7109375" style="28" customWidth="1"/>
    <col min="12" max="12" width="5.28515625" style="28" customWidth="1"/>
    <col min="13" max="13" width="5.7109375" style="13" customWidth="1"/>
    <col min="14" max="14" width="5.28515625" style="13" customWidth="1"/>
    <col min="15" max="15" width="8.5703125" style="13" customWidth="1"/>
    <col min="16" max="16" width="8.28515625" style="29" hidden="1" customWidth="1"/>
    <col min="17" max="17" width="5.85546875" style="13" hidden="1" customWidth="1"/>
    <col min="18" max="18" width="17.7109375" style="13" hidden="1" customWidth="1"/>
    <col min="19" max="20" width="9.140625" style="29" hidden="1" customWidth="1"/>
    <col min="21" max="21" width="9.140625" style="13" hidden="1" customWidth="1"/>
    <col min="22" max="22" width="8.42578125" style="60" hidden="1" customWidth="1"/>
    <col min="23" max="23" width="5.85546875" style="13" hidden="1" customWidth="1"/>
    <col min="24" max="24" width="17.7109375" style="13" hidden="1" customWidth="1"/>
    <col min="25" max="25" width="9.140625" style="13" hidden="1" customWidth="1"/>
    <col min="26" max="26" width="6.28515625" style="13" hidden="1" customWidth="1"/>
    <col min="27" max="29" width="9.140625" style="13"/>
    <col min="30" max="30" width="17.28515625" style="13" customWidth="1"/>
    <col min="31" max="16384" width="9.140625" style="13"/>
  </cols>
  <sheetData>
    <row r="1" spans="1:37" s="18" customFormat="1" x14ac:dyDescent="0.25">
      <c r="A1" s="221" t="s">
        <v>243</v>
      </c>
      <c r="B1" s="13"/>
      <c r="C1" s="14"/>
      <c r="D1" s="15"/>
      <c r="E1" s="16"/>
      <c r="F1" s="17"/>
      <c r="G1" s="16"/>
      <c r="H1" s="17"/>
      <c r="I1" s="16"/>
      <c r="J1" s="17"/>
      <c r="K1" s="16"/>
      <c r="L1" s="17"/>
      <c r="P1" s="16"/>
      <c r="S1" s="16"/>
      <c r="T1" s="16"/>
      <c r="U1" s="16"/>
      <c r="V1" s="16"/>
    </row>
    <row r="2" spans="1:37" s="18" customFormat="1" x14ac:dyDescent="0.25">
      <c r="A2" s="45"/>
      <c r="B2" s="13"/>
      <c r="C2" s="14"/>
      <c r="D2" s="15"/>
      <c r="E2" s="16"/>
      <c r="F2" s="17"/>
      <c r="G2" s="16"/>
      <c r="H2" s="17"/>
      <c r="I2" s="16"/>
      <c r="J2" s="17"/>
      <c r="K2" s="16"/>
      <c r="L2" s="17"/>
      <c r="P2" s="16"/>
      <c r="R2" s="200" t="s">
        <v>208</v>
      </c>
      <c r="S2" s="16"/>
      <c r="T2" s="16"/>
      <c r="U2" s="16"/>
      <c r="V2" s="16"/>
    </row>
    <row r="3" spans="1:37" x14ac:dyDescent="0.25">
      <c r="A3" s="119" t="s">
        <v>298</v>
      </c>
      <c r="C3" s="25"/>
      <c r="D3" s="26"/>
      <c r="E3" s="25"/>
      <c r="F3" s="26"/>
      <c r="G3" s="25"/>
      <c r="H3" s="26"/>
      <c r="I3" s="46"/>
      <c r="J3" s="47"/>
      <c r="K3" s="46"/>
      <c r="L3" s="48"/>
      <c r="P3" s="29" t="s">
        <v>44</v>
      </c>
      <c r="Q3" s="119" t="s">
        <v>192</v>
      </c>
      <c r="V3" s="29" t="s">
        <v>44</v>
      </c>
      <c r="W3" s="119" t="s">
        <v>192</v>
      </c>
      <c r="AB3" s="29"/>
      <c r="AC3" s="119"/>
      <c r="AE3" s="29"/>
      <c r="AF3" s="29"/>
      <c r="AH3" s="29"/>
      <c r="AI3" s="119"/>
    </row>
    <row r="4" spans="1:37" ht="38.25" x14ac:dyDescent="0.2">
      <c r="A4" s="49" t="s">
        <v>4</v>
      </c>
      <c r="B4" s="49" t="s">
        <v>0</v>
      </c>
      <c r="C4" s="50" t="s">
        <v>10</v>
      </c>
      <c r="D4" s="51" t="s">
        <v>3</v>
      </c>
      <c r="E4" s="50" t="s">
        <v>11</v>
      </c>
      <c r="F4" s="51" t="s">
        <v>3</v>
      </c>
      <c r="G4" s="50" t="s">
        <v>12</v>
      </c>
      <c r="H4" s="51" t="s">
        <v>3</v>
      </c>
      <c r="I4" s="50" t="s">
        <v>30</v>
      </c>
      <c r="J4" s="51" t="s">
        <v>3</v>
      </c>
      <c r="K4" s="50" t="s">
        <v>31</v>
      </c>
      <c r="L4" s="51" t="s">
        <v>3</v>
      </c>
      <c r="M4" s="52" t="s">
        <v>1</v>
      </c>
      <c r="N4" s="44" t="s">
        <v>2</v>
      </c>
      <c r="O4" s="198"/>
      <c r="P4" s="199" t="s">
        <v>37</v>
      </c>
      <c r="Q4" s="49" t="s">
        <v>4</v>
      </c>
      <c r="R4" s="49" t="s">
        <v>0</v>
      </c>
      <c r="S4" s="54" t="s">
        <v>33</v>
      </c>
      <c r="T4" s="55"/>
      <c r="U4" s="55"/>
      <c r="V4" s="59" t="s">
        <v>38</v>
      </c>
      <c r="W4" s="49" t="s">
        <v>4</v>
      </c>
      <c r="X4" s="49" t="s">
        <v>0</v>
      </c>
      <c r="Y4" s="54" t="s">
        <v>34</v>
      </c>
      <c r="Z4" s="44" t="s">
        <v>2</v>
      </c>
      <c r="AB4" s="59"/>
      <c r="AC4" s="57"/>
      <c r="AD4" s="57"/>
      <c r="AE4" s="55"/>
      <c r="AF4" s="55"/>
      <c r="AG4" s="55"/>
      <c r="AH4" s="59"/>
      <c r="AI4" s="57"/>
      <c r="AJ4" s="57"/>
      <c r="AK4" s="55"/>
    </row>
    <row r="5" spans="1:37" ht="14.1" customHeight="1" x14ac:dyDescent="0.2">
      <c r="A5" s="2">
        <v>296</v>
      </c>
      <c r="B5" s="1" t="s">
        <v>207</v>
      </c>
      <c r="C5" s="6">
        <v>1</v>
      </c>
      <c r="D5" s="3">
        <f ca="1">LOOKUP(C5,Result,Points!$B$2:$B$35)</f>
        <v>25</v>
      </c>
      <c r="E5" s="2">
        <v>1</v>
      </c>
      <c r="F5" s="3">
        <f ca="1">LOOKUP(E5,Result,Points!$B$2:$B$35)</f>
        <v>25</v>
      </c>
      <c r="G5" s="2">
        <v>1</v>
      </c>
      <c r="H5" s="3">
        <f ca="1">LOOKUP(G5,Result,Points!$B$2:$B$35)</f>
        <v>25</v>
      </c>
      <c r="I5" s="2">
        <v>1</v>
      </c>
      <c r="J5" s="3">
        <f ca="1">LOOKUP(I5,Result,Points!$B$2:$B$35)</f>
        <v>25</v>
      </c>
      <c r="K5" s="192">
        <v>2</v>
      </c>
      <c r="L5" s="3">
        <f ca="1">LOOKUP(K5,Result,Points!$B$2:$B$35)</f>
        <v>22</v>
      </c>
      <c r="M5" s="4">
        <f ca="1">SUM(D5,F5,H5,J5,L5)</f>
        <v>122</v>
      </c>
      <c r="N5" s="2" t="s">
        <v>13</v>
      </c>
      <c r="O5" s="27"/>
      <c r="P5" s="29">
        <v>11</v>
      </c>
      <c r="Q5" s="10" t="e">
        <f>#REF!</f>
        <v>#REF!</v>
      </c>
      <c r="R5" s="130" t="e">
        <f>#REF!</f>
        <v>#REF!</v>
      </c>
      <c r="S5" s="2"/>
      <c r="V5" s="29">
        <v>1</v>
      </c>
      <c r="W5" s="10">
        <f t="shared" ref="W5:X12" si="0">A5</f>
        <v>296</v>
      </c>
      <c r="X5" s="5" t="str">
        <f t="shared" si="0"/>
        <v>Thoren Openshaw</v>
      </c>
      <c r="Y5" s="4">
        <f t="shared" ref="Y5:Y10" ca="1" si="1">SUM(L5,N5,H5,F5,D5)</f>
        <v>97</v>
      </c>
      <c r="Z5" s="2" t="s">
        <v>13</v>
      </c>
      <c r="AB5" s="29"/>
      <c r="AC5" s="43"/>
      <c r="AD5" s="197"/>
      <c r="AE5" s="29"/>
      <c r="AF5" s="29"/>
      <c r="AH5" s="29"/>
      <c r="AI5" s="43"/>
      <c r="AJ5" s="197"/>
      <c r="AK5" s="29"/>
    </row>
    <row r="6" spans="1:37" ht="14.1" customHeight="1" x14ac:dyDescent="0.2">
      <c r="A6" s="10" t="s">
        <v>236</v>
      </c>
      <c r="B6" s="5" t="s">
        <v>237</v>
      </c>
      <c r="C6" s="6">
        <v>2</v>
      </c>
      <c r="D6" s="3">
        <f ca="1">LOOKUP(C6,Result,Points!$B$2:$B$35)</f>
        <v>22</v>
      </c>
      <c r="E6" s="2">
        <v>3</v>
      </c>
      <c r="F6" s="3">
        <f ca="1">LOOKUP(E6,Result,Points!$B$2:$B$35)</f>
        <v>20</v>
      </c>
      <c r="G6" s="2">
        <v>2</v>
      </c>
      <c r="H6" s="3">
        <f ca="1">LOOKUP(G6,Result,Points!$B$2:$B$35)</f>
        <v>22</v>
      </c>
      <c r="I6" s="2">
        <v>2</v>
      </c>
      <c r="J6" s="3">
        <f ca="1">LOOKUP(I6,Result,Points!$B$2:$B$35)</f>
        <v>22</v>
      </c>
      <c r="K6" s="192">
        <v>1</v>
      </c>
      <c r="L6" s="3">
        <f ca="1">LOOKUP(K6,Result,Points!$B$2:$B$35)</f>
        <v>25</v>
      </c>
      <c r="M6" s="4">
        <f ca="1">SUM(D6,F6,H6,J6,L6)</f>
        <v>111</v>
      </c>
      <c r="N6" s="2" t="s">
        <v>14</v>
      </c>
      <c r="O6" s="27"/>
      <c r="P6" s="29">
        <v>12</v>
      </c>
      <c r="Q6" s="10">
        <f>A14</f>
        <v>0</v>
      </c>
      <c r="R6" s="130">
        <f>B14</f>
        <v>0</v>
      </c>
      <c r="S6" s="2"/>
      <c r="V6" s="29">
        <v>2</v>
      </c>
      <c r="W6" s="10" t="str">
        <f t="shared" si="0"/>
        <v>N8</v>
      </c>
      <c r="X6" s="5" t="str">
        <f t="shared" si="0"/>
        <v>Nate Jaeger</v>
      </c>
      <c r="Y6" s="4">
        <f t="shared" ca="1" si="1"/>
        <v>89</v>
      </c>
      <c r="Z6" s="2" t="s">
        <v>14</v>
      </c>
      <c r="AB6" s="29"/>
      <c r="AC6" s="43"/>
      <c r="AD6" s="42"/>
      <c r="AE6" s="29"/>
      <c r="AF6" s="29"/>
      <c r="AH6" s="29"/>
      <c r="AI6" s="43"/>
      <c r="AJ6" s="197"/>
      <c r="AK6" s="29"/>
    </row>
    <row r="7" spans="1:37" ht="14.1" customHeight="1" x14ac:dyDescent="0.2">
      <c r="A7" s="2">
        <v>278</v>
      </c>
      <c r="B7" s="1" t="s">
        <v>214</v>
      </c>
      <c r="C7" s="8">
        <v>4</v>
      </c>
      <c r="D7" s="3">
        <f ca="1">LOOKUP(C7,Result,Points!$B$2:$B$35)</f>
        <v>18</v>
      </c>
      <c r="E7" s="9">
        <v>2</v>
      </c>
      <c r="F7" s="3">
        <f ca="1">LOOKUP(E7,Result,Points!$B$2:$B$35)</f>
        <v>22</v>
      </c>
      <c r="G7" s="9">
        <v>3</v>
      </c>
      <c r="H7" s="3">
        <f ca="1">LOOKUP(G7,Result,Points!$B$2:$B$35)</f>
        <v>20</v>
      </c>
      <c r="I7" s="9">
        <v>3</v>
      </c>
      <c r="J7" s="3">
        <f ca="1">LOOKUP(I7,Result,Points!$B$2:$B$35)</f>
        <v>20</v>
      </c>
      <c r="K7" s="192">
        <v>3</v>
      </c>
      <c r="L7" s="3">
        <f ca="1">LOOKUP(K7,Result,Points!$B$2:$B$35)</f>
        <v>20</v>
      </c>
      <c r="M7" s="4">
        <f ca="1">SUM(D7,F7,H7,J7,L7)</f>
        <v>100</v>
      </c>
      <c r="N7" s="2" t="s">
        <v>15</v>
      </c>
      <c r="O7" s="27"/>
      <c r="P7" s="29">
        <v>13</v>
      </c>
      <c r="Q7" s="10">
        <f>A15</f>
        <v>0</v>
      </c>
      <c r="R7" s="130">
        <f>B15</f>
        <v>0</v>
      </c>
      <c r="S7" s="2"/>
      <c r="V7" s="29">
        <v>3</v>
      </c>
      <c r="W7" s="10">
        <f t="shared" si="0"/>
        <v>278</v>
      </c>
      <c r="X7" s="5" t="str">
        <f t="shared" si="0"/>
        <v>Blake Fairey</v>
      </c>
      <c r="Y7" s="4">
        <f t="shared" ca="1" si="1"/>
        <v>80</v>
      </c>
      <c r="Z7" s="2" t="s">
        <v>15</v>
      </c>
      <c r="AB7" s="29"/>
      <c r="AC7" s="43"/>
      <c r="AD7" s="42"/>
      <c r="AE7" s="29"/>
      <c r="AF7" s="29"/>
      <c r="AH7" s="29"/>
      <c r="AI7" s="43"/>
      <c r="AJ7" s="197"/>
      <c r="AK7" s="29"/>
    </row>
    <row r="8" spans="1:37" ht="14.1" customHeight="1" x14ac:dyDescent="0.2">
      <c r="A8" s="2">
        <v>298</v>
      </c>
      <c r="B8" s="1" t="s">
        <v>251</v>
      </c>
      <c r="C8" s="6">
        <v>3</v>
      </c>
      <c r="D8" s="3">
        <f ca="1">LOOKUP(C8,Result,Points!$B$2:$B$35)</f>
        <v>20</v>
      </c>
      <c r="E8" s="2">
        <v>6</v>
      </c>
      <c r="F8" s="3">
        <f ca="1">LOOKUP(E8,Result,Points!$B$2:$B$35)</f>
        <v>15</v>
      </c>
      <c r="G8" s="2">
        <v>4</v>
      </c>
      <c r="H8" s="3">
        <f ca="1">LOOKUP(G8,Result,Points!$B$2:$B$35)</f>
        <v>18</v>
      </c>
      <c r="I8" s="2">
        <v>4</v>
      </c>
      <c r="J8" s="3">
        <f ca="1">LOOKUP(I8,Result,Points!$B$2:$B$35)</f>
        <v>18</v>
      </c>
      <c r="K8" s="192">
        <v>4</v>
      </c>
      <c r="L8" s="3">
        <f ca="1">LOOKUP(K8,Result,Points!$B$2:$B$35)</f>
        <v>18</v>
      </c>
      <c r="M8" s="4">
        <f ca="1">SUM(D8,F8,H8,J8,L8)</f>
        <v>89</v>
      </c>
      <c r="N8" s="2" t="s">
        <v>16</v>
      </c>
      <c r="O8" s="27"/>
      <c r="P8" s="29">
        <v>14</v>
      </c>
      <c r="Q8" s="10">
        <f>A17</f>
        <v>0</v>
      </c>
      <c r="R8" s="130">
        <f>B17</f>
        <v>0</v>
      </c>
      <c r="S8" s="2"/>
      <c r="V8" s="29">
        <v>4</v>
      </c>
      <c r="W8" s="10">
        <f t="shared" si="0"/>
        <v>298</v>
      </c>
      <c r="X8" s="5" t="str">
        <f t="shared" si="0"/>
        <v>Jaiden Trembath</v>
      </c>
      <c r="Y8" s="4">
        <f t="shared" ca="1" si="1"/>
        <v>71</v>
      </c>
      <c r="Z8" s="2" t="s">
        <v>16</v>
      </c>
      <c r="AB8" s="29"/>
      <c r="AC8" s="43"/>
      <c r="AD8" s="42"/>
      <c r="AE8" s="29"/>
      <c r="AF8" s="29"/>
      <c r="AH8" s="29"/>
      <c r="AI8" s="43"/>
      <c r="AJ8" s="197"/>
      <c r="AK8" s="29"/>
    </row>
    <row r="9" spans="1:37" ht="14.1" customHeight="1" x14ac:dyDescent="0.2">
      <c r="A9" s="2">
        <v>811</v>
      </c>
      <c r="B9" s="1" t="s">
        <v>233</v>
      </c>
      <c r="C9" s="6">
        <v>6</v>
      </c>
      <c r="D9" s="3">
        <f ca="1">LOOKUP(C9,Result,Points!$B$2:$B$35)</f>
        <v>15</v>
      </c>
      <c r="E9" s="2">
        <v>4</v>
      </c>
      <c r="F9" s="3">
        <f ca="1">LOOKUP(E9,Result,Points!$B$2:$B$35)</f>
        <v>18</v>
      </c>
      <c r="G9" s="2">
        <v>6</v>
      </c>
      <c r="H9" s="3">
        <f ca="1">LOOKUP(G9,Result,Points!$B$2:$B$35)</f>
        <v>15</v>
      </c>
      <c r="I9" s="2">
        <v>5</v>
      </c>
      <c r="J9" s="3">
        <f ca="1">LOOKUP(I9,Result,Points!$B$2:$B$35)</f>
        <v>16</v>
      </c>
      <c r="K9" s="192">
        <v>5</v>
      </c>
      <c r="L9" s="3">
        <f ca="1">LOOKUP(K9,Result,Points!$B$2:$B$35)</f>
        <v>16</v>
      </c>
      <c r="M9" s="4">
        <f ca="1">SUM(D9,F9,H9,J9,L9)</f>
        <v>80</v>
      </c>
      <c r="N9" s="2" t="s">
        <v>17</v>
      </c>
      <c r="O9" s="27"/>
      <c r="P9" s="29">
        <v>15</v>
      </c>
      <c r="Q9" s="10">
        <f t="shared" ref="Q9:R16" si="2">A19</f>
        <v>0</v>
      </c>
      <c r="R9" s="130">
        <f t="shared" si="2"/>
        <v>0</v>
      </c>
      <c r="S9" s="2"/>
      <c r="V9" s="29">
        <v>5</v>
      </c>
      <c r="W9" s="10">
        <f t="shared" si="0"/>
        <v>811</v>
      </c>
      <c r="X9" s="5" t="str">
        <f t="shared" si="0"/>
        <v>Jedd Gill</v>
      </c>
      <c r="Y9" s="4">
        <f t="shared" ca="1" si="1"/>
        <v>64</v>
      </c>
      <c r="Z9" s="2" t="s">
        <v>17</v>
      </c>
      <c r="AB9" s="29"/>
      <c r="AC9" s="43"/>
      <c r="AD9" s="42"/>
      <c r="AE9" s="29"/>
      <c r="AF9" s="29"/>
      <c r="AH9" s="29"/>
      <c r="AI9" s="43"/>
      <c r="AJ9" s="197"/>
      <c r="AK9" s="29"/>
    </row>
    <row r="10" spans="1:37" ht="14.1" customHeight="1" x14ac:dyDescent="0.2">
      <c r="A10" s="2">
        <v>17</v>
      </c>
      <c r="B10" s="1" t="s">
        <v>250</v>
      </c>
      <c r="C10" s="6">
        <v>5</v>
      </c>
      <c r="D10" s="3">
        <f ca="1">LOOKUP(C10,Result,Points!$B$2:$B$35)</f>
        <v>16</v>
      </c>
      <c r="E10" s="2">
        <v>5</v>
      </c>
      <c r="F10" s="3">
        <f ca="1">LOOKUP(E10,Result,Points!$B$2:$B$35)</f>
        <v>16</v>
      </c>
      <c r="G10" s="2">
        <v>5</v>
      </c>
      <c r="H10" s="3">
        <f ca="1">LOOKUP(G10,Result,Points!$B$2:$B$35)</f>
        <v>16</v>
      </c>
      <c r="I10" s="2">
        <v>6</v>
      </c>
      <c r="J10" s="3">
        <f ca="1">LOOKUP(I10,Result,Points!$B$2:$B$35)</f>
        <v>15</v>
      </c>
      <c r="K10" s="192">
        <v>6</v>
      </c>
      <c r="L10" s="3">
        <f ca="1">LOOKUP(K10,Result,Points!$B$2:$B$35)</f>
        <v>15</v>
      </c>
      <c r="M10" s="4">
        <f ca="1">SUM(D10,F10,H10,J10,L10)</f>
        <v>78</v>
      </c>
      <c r="N10" s="2" t="s">
        <v>18</v>
      </c>
      <c r="O10" s="27"/>
      <c r="P10" s="29">
        <v>16</v>
      </c>
      <c r="Q10" s="10">
        <f t="shared" si="2"/>
        <v>0</v>
      </c>
      <c r="R10" s="130">
        <f t="shared" si="2"/>
        <v>0</v>
      </c>
      <c r="S10" s="2"/>
      <c r="V10" s="29">
        <v>6</v>
      </c>
      <c r="W10" s="10">
        <f t="shared" si="0"/>
        <v>17</v>
      </c>
      <c r="X10" s="5" t="str">
        <f t="shared" si="0"/>
        <v>Daniel Benson</v>
      </c>
      <c r="Y10" s="4">
        <f t="shared" ca="1" si="1"/>
        <v>63</v>
      </c>
      <c r="Z10" s="2" t="s">
        <v>18</v>
      </c>
      <c r="AB10" s="29"/>
      <c r="AC10" s="43"/>
      <c r="AD10" s="42"/>
      <c r="AE10" s="29"/>
      <c r="AF10" s="29"/>
      <c r="AH10" s="29"/>
      <c r="AI10" s="43"/>
      <c r="AJ10" s="197"/>
      <c r="AK10" s="29"/>
    </row>
    <row r="11" spans="1:37" ht="14.1" customHeight="1" x14ac:dyDescent="0.2">
      <c r="A11" s="2">
        <v>376</v>
      </c>
      <c r="B11" s="1" t="s">
        <v>222</v>
      </c>
      <c r="C11" s="6">
        <v>7</v>
      </c>
      <c r="D11" s="3">
        <f ca="1">LOOKUP(C11,Result,Points!$B$2:$B$35)</f>
        <v>14</v>
      </c>
      <c r="E11" s="2">
        <v>7</v>
      </c>
      <c r="F11" s="3">
        <f ca="1">LOOKUP(E11,Result,Points!$B$2:$B$35)</f>
        <v>14</v>
      </c>
      <c r="G11" s="2">
        <v>7</v>
      </c>
      <c r="H11" s="3">
        <f ca="1">LOOKUP(G11,Result,Points!$B$2:$B$35)</f>
        <v>14</v>
      </c>
      <c r="I11" s="2">
        <v>7</v>
      </c>
      <c r="J11" s="3">
        <f ca="1">LOOKUP(I11,Result,Points!$B$2:$B$35)</f>
        <v>14</v>
      </c>
      <c r="K11" s="192">
        <v>7</v>
      </c>
      <c r="L11" s="3">
        <f ca="1">LOOKUP(K11,Result,Points!$B$2:$B$35)</f>
        <v>14</v>
      </c>
      <c r="M11" s="4">
        <f ca="1">SUM(D11,F11,H11,J11,L11)</f>
        <v>70</v>
      </c>
      <c r="N11" s="2" t="s">
        <v>19</v>
      </c>
      <c r="O11" s="27"/>
      <c r="P11" s="29">
        <v>17</v>
      </c>
      <c r="Q11" s="10">
        <f t="shared" si="2"/>
        <v>0</v>
      </c>
      <c r="R11" s="130">
        <f t="shared" si="2"/>
        <v>0</v>
      </c>
      <c r="S11" s="2"/>
      <c r="V11" s="29">
        <v>7</v>
      </c>
      <c r="W11" s="10">
        <f t="shared" si="0"/>
        <v>376</v>
      </c>
      <c r="X11" s="5" t="str">
        <f t="shared" si="0"/>
        <v>Skyann Davis</v>
      </c>
      <c r="Y11" s="4">
        <f ca="1">SUM(L12,N12,H12,F12,D12)</f>
        <v>52</v>
      </c>
      <c r="Z11" s="2" t="s">
        <v>19</v>
      </c>
      <c r="AB11" s="29"/>
      <c r="AC11" s="43"/>
      <c r="AD11" s="42"/>
      <c r="AE11" s="29"/>
      <c r="AF11" s="29"/>
      <c r="AH11" s="29"/>
      <c r="AI11" s="43"/>
      <c r="AJ11" s="197"/>
      <c r="AK11" s="29"/>
    </row>
    <row r="12" spans="1:37" ht="14.1" customHeight="1" x14ac:dyDescent="0.2">
      <c r="A12" s="2">
        <v>51</v>
      </c>
      <c r="B12" s="1" t="s">
        <v>213</v>
      </c>
      <c r="C12" s="6">
        <v>8</v>
      </c>
      <c r="D12" s="3">
        <f ca="1">LOOKUP(C12,Result,Points!$B$2:$B$35)</f>
        <v>13</v>
      </c>
      <c r="E12" s="2">
        <v>8</v>
      </c>
      <c r="F12" s="3">
        <f ca="1">LOOKUP(E12,Result,Points!$B$2:$B$35)</f>
        <v>13</v>
      </c>
      <c r="G12" s="2">
        <v>8</v>
      </c>
      <c r="H12" s="3">
        <f ca="1">LOOKUP(G12,Result,Points!$B$2:$B$35)</f>
        <v>13</v>
      </c>
      <c r="I12" s="2">
        <v>8</v>
      </c>
      <c r="J12" s="3">
        <f ca="1">LOOKUP(I12,Result,Points!$B$2:$B$35)</f>
        <v>13</v>
      </c>
      <c r="K12" s="192">
        <v>8</v>
      </c>
      <c r="L12" s="3">
        <f ca="1">LOOKUP(K12,Result,Points!$B$2:$B$35)</f>
        <v>13</v>
      </c>
      <c r="M12" s="4">
        <f ca="1">SUM(D12,F12,H12,J12,L12)</f>
        <v>65</v>
      </c>
      <c r="N12" s="2" t="s">
        <v>20</v>
      </c>
      <c r="O12" s="27"/>
      <c r="P12" s="29">
        <v>18</v>
      </c>
      <c r="Q12" s="10">
        <f t="shared" si="2"/>
        <v>0</v>
      </c>
      <c r="R12" s="130">
        <f t="shared" si="2"/>
        <v>0</v>
      </c>
      <c r="S12" s="2"/>
      <c r="V12" s="29">
        <v>8</v>
      </c>
      <c r="W12" s="10">
        <f t="shared" si="0"/>
        <v>51</v>
      </c>
      <c r="X12" s="5" t="str">
        <f t="shared" si="0"/>
        <v>Rheagan Jaeger</v>
      </c>
      <c r="Y12" s="4">
        <f ca="1">SUM(L13,N13,H13,F13,D13)</f>
        <v>0</v>
      </c>
      <c r="Z12" s="2" t="s">
        <v>20</v>
      </c>
      <c r="AB12" s="29"/>
      <c r="AC12" s="43"/>
      <c r="AD12" s="42"/>
      <c r="AE12" s="29"/>
      <c r="AF12" s="29"/>
      <c r="AH12" s="29"/>
      <c r="AI12" s="43"/>
      <c r="AJ12" s="197"/>
      <c r="AK12" s="29"/>
    </row>
    <row r="13" spans="1:37" ht="14.1" customHeight="1" x14ac:dyDescent="0.25">
      <c r="A13" s="66"/>
      <c r="B13" s="67"/>
      <c r="C13" s="6"/>
      <c r="D13" s="3">
        <f ca="1">LOOKUP(C13,Result,Points!$B$2:$B$35)</f>
        <v>0</v>
      </c>
      <c r="E13" s="2"/>
      <c r="F13" s="3">
        <f ca="1">LOOKUP(E13,Result,Points!$B$2:$B$35)</f>
        <v>0</v>
      </c>
      <c r="G13" s="2"/>
      <c r="H13" s="3">
        <f ca="1">LOOKUP(G13,Result,Points!$B$2:$B$35)</f>
        <v>0</v>
      </c>
      <c r="I13" s="2"/>
      <c r="J13" s="3">
        <f ca="1">LOOKUP(I13,Result,Points!$B$2:$B$35)</f>
        <v>0</v>
      </c>
      <c r="K13" s="192"/>
      <c r="L13" s="3">
        <f ca="1">LOOKUP(K13,Result,Points!$B$2:$B$35)</f>
        <v>0</v>
      </c>
      <c r="M13" s="4">
        <f ca="1">SUM(D13,F13,H13,J13,L13)</f>
        <v>0</v>
      </c>
      <c r="N13" s="2"/>
      <c r="O13" s="27"/>
      <c r="P13" s="29">
        <v>19</v>
      </c>
      <c r="Q13" s="10">
        <f t="shared" si="2"/>
        <v>0</v>
      </c>
      <c r="R13" s="130">
        <f t="shared" si="2"/>
        <v>0</v>
      </c>
      <c r="S13" s="2"/>
      <c r="V13" s="29">
        <v>9</v>
      </c>
      <c r="W13" s="10" t="e">
        <f>#REF!</f>
        <v>#REF!</v>
      </c>
      <c r="X13" s="5" t="e">
        <f>#REF!</f>
        <v>#REF!</v>
      </c>
      <c r="Y13" s="4">
        <f ca="1">SUM(L14,N14,H14,F14,D14)</f>
        <v>0</v>
      </c>
      <c r="Z13" s="2" t="s">
        <v>21</v>
      </c>
      <c r="AB13" s="29"/>
      <c r="AC13" s="43"/>
      <c r="AD13" s="42"/>
      <c r="AE13" s="29"/>
      <c r="AF13" s="29"/>
      <c r="AH13" s="29"/>
      <c r="AI13" s="43"/>
      <c r="AJ13" s="197"/>
      <c r="AK13" s="29"/>
    </row>
    <row r="14" spans="1:37" ht="14.1" customHeight="1" x14ac:dyDescent="0.2">
      <c r="A14" s="191"/>
      <c r="B14" s="211"/>
      <c r="C14" s="6"/>
      <c r="D14" s="3">
        <f ca="1">LOOKUP(C14,Result,Points!$B$2:$B$35)</f>
        <v>0</v>
      </c>
      <c r="E14" s="2"/>
      <c r="F14" s="3">
        <f ca="1">LOOKUP(E14,Result,Points!$B$2:$B$35)</f>
        <v>0</v>
      </c>
      <c r="G14" s="2"/>
      <c r="H14" s="3">
        <f ca="1">LOOKUP(G14,Result,Points!$B$2:$B$35)</f>
        <v>0</v>
      </c>
      <c r="I14" s="2"/>
      <c r="J14" s="3">
        <f ca="1">LOOKUP(I14,Result,Points!$B$2:$B$35)</f>
        <v>0</v>
      </c>
      <c r="K14" s="192"/>
      <c r="L14" s="3">
        <f ca="1">LOOKUP(K14,Result,Points!$B$2:$B$35)</f>
        <v>0</v>
      </c>
      <c r="M14" s="4">
        <f ca="1">SUM(D14,F14,H14,J14,L14)</f>
        <v>0</v>
      </c>
      <c r="N14" s="2"/>
      <c r="O14" s="27"/>
      <c r="P14" s="29">
        <v>20</v>
      </c>
      <c r="Q14" s="10">
        <f t="shared" si="2"/>
        <v>0</v>
      </c>
      <c r="R14" s="130">
        <f t="shared" si="2"/>
        <v>0</v>
      </c>
      <c r="S14" s="2"/>
      <c r="V14" s="29">
        <v>10</v>
      </c>
      <c r="W14" s="10">
        <f>A13</f>
        <v>0</v>
      </c>
      <c r="X14" s="5">
        <f>B13</f>
        <v>0</v>
      </c>
      <c r="Y14" s="4">
        <f ca="1">SUM(L15,N15,H15,F15,D15)</f>
        <v>0</v>
      </c>
      <c r="Z14" s="2" t="s">
        <v>22</v>
      </c>
      <c r="AB14" s="29"/>
      <c r="AC14" s="43"/>
      <c r="AD14" s="42"/>
      <c r="AE14" s="29"/>
      <c r="AF14" s="29"/>
      <c r="AH14" s="29"/>
      <c r="AI14" s="43"/>
      <c r="AJ14" s="197"/>
      <c r="AK14" s="29"/>
    </row>
    <row r="15" spans="1:37" ht="14.1" customHeight="1" x14ac:dyDescent="0.2">
      <c r="A15" s="191"/>
      <c r="B15" s="211"/>
      <c r="C15" s="6"/>
      <c r="D15" s="3">
        <f ca="1">LOOKUP(C15,Result,Points!$B$2:$B$35)</f>
        <v>0</v>
      </c>
      <c r="E15" s="2"/>
      <c r="F15" s="3">
        <f ca="1">LOOKUP(E15,Result,Points!$B$2:$B$35)</f>
        <v>0</v>
      </c>
      <c r="G15" s="2"/>
      <c r="H15" s="3">
        <f ca="1">LOOKUP(G15,Result,Points!$B$2:$B$35)</f>
        <v>0</v>
      </c>
      <c r="I15" s="2"/>
      <c r="J15" s="3">
        <f ca="1">LOOKUP(I15,Result,Points!$B$2:$B$35)</f>
        <v>0</v>
      </c>
      <c r="K15" s="192"/>
      <c r="L15" s="3">
        <f ca="1">LOOKUP(K15,Result,Points!$B$2:$B$35)</f>
        <v>0</v>
      </c>
      <c r="M15" s="4">
        <f ca="1">SUM(D15,F15,H15,J15,L15)</f>
        <v>0</v>
      </c>
      <c r="N15" s="2"/>
      <c r="O15" s="27"/>
      <c r="P15" s="29">
        <v>21</v>
      </c>
      <c r="Q15" s="10">
        <f t="shared" si="2"/>
        <v>0</v>
      </c>
      <c r="R15" s="130">
        <f t="shared" si="2"/>
        <v>0</v>
      </c>
      <c r="S15" s="2"/>
      <c r="V15" s="29">
        <v>11</v>
      </c>
      <c r="W15" s="10" t="e">
        <f>#REF!</f>
        <v>#REF!</v>
      </c>
      <c r="X15" s="5" t="e">
        <f>#REF!</f>
        <v>#REF!</v>
      </c>
      <c r="Y15" s="4">
        <f ca="1">SUM(L16,N16,H16,F16,D16)</f>
        <v>0</v>
      </c>
      <c r="Z15" s="2" t="s">
        <v>23</v>
      </c>
      <c r="AB15" s="29"/>
      <c r="AC15" s="43"/>
      <c r="AD15" s="42"/>
      <c r="AE15" s="29"/>
      <c r="AF15" s="29"/>
      <c r="AH15" s="72"/>
      <c r="AI15" s="43"/>
      <c r="AJ15" s="43"/>
      <c r="AK15" s="29"/>
    </row>
    <row r="16" spans="1:37" ht="14.1" customHeight="1" x14ac:dyDescent="0.25">
      <c r="A16" s="93"/>
      <c r="B16" s="64"/>
      <c r="C16" s="192"/>
      <c r="D16" s="3">
        <f ca="1">LOOKUP(C16,Result,Points!$B$2:$B$35)</f>
        <v>0</v>
      </c>
      <c r="E16" s="121"/>
      <c r="F16" s="3">
        <f ca="1">LOOKUP(E16,Result,Points!$B$2:$B$35)</f>
        <v>0</v>
      </c>
      <c r="G16" s="121"/>
      <c r="H16" s="3">
        <f ca="1">LOOKUP(G16,Result,Points!$B$2:$B$35)</f>
        <v>0</v>
      </c>
      <c r="I16" s="121"/>
      <c r="J16" s="3">
        <f ca="1">LOOKUP(I16,Result,Points!$B$2:$B$35)</f>
        <v>0</v>
      </c>
      <c r="K16" s="192"/>
      <c r="L16" s="3">
        <f ca="1">LOOKUP(K16,Result,Points!$B$2:$B$35)</f>
        <v>0</v>
      </c>
      <c r="M16" s="4">
        <f ca="1">SUM(D16,F16,H16,J16,L16)</f>
        <v>0</v>
      </c>
      <c r="N16" s="2"/>
      <c r="O16" s="27"/>
      <c r="P16" s="29">
        <v>22</v>
      </c>
      <c r="Q16" s="10">
        <f t="shared" si="2"/>
        <v>0</v>
      </c>
      <c r="R16" s="130">
        <f t="shared" si="2"/>
        <v>0</v>
      </c>
      <c r="S16" s="2"/>
      <c r="V16" s="29">
        <v>12</v>
      </c>
      <c r="W16" s="10">
        <f>A14</f>
        <v>0</v>
      </c>
      <c r="X16" s="5">
        <f>B14</f>
        <v>0</v>
      </c>
      <c r="Y16" s="4">
        <f t="shared" ref="Y16" ca="1" si="3">SUM(L17,J17,H17,F17,D17)</f>
        <v>0</v>
      </c>
      <c r="Z16" s="2" t="s">
        <v>24</v>
      </c>
      <c r="AB16" s="29"/>
      <c r="AC16" s="43"/>
      <c r="AD16" s="42"/>
      <c r="AE16" s="29"/>
      <c r="AF16" s="29"/>
      <c r="AH16" s="72"/>
      <c r="AI16" s="43"/>
      <c r="AJ16" s="43"/>
      <c r="AK16" s="29"/>
    </row>
    <row r="17" spans="1:26" ht="14.1" customHeight="1" x14ac:dyDescent="0.2">
      <c r="A17" s="191"/>
      <c r="B17" s="211"/>
      <c r="C17" s="192"/>
      <c r="D17" s="3">
        <f ca="1">LOOKUP(C17,Result,Points!$B$2:$B$35)</f>
        <v>0</v>
      </c>
      <c r="E17" s="192"/>
      <c r="F17" s="3">
        <f ca="1">LOOKUP(E17,Result,Points!$B$2:$B$35)</f>
        <v>0</v>
      </c>
      <c r="G17" s="212"/>
      <c r="H17" s="3">
        <f ca="1">LOOKUP(G17,Result,Points!$B$2:$B$35)</f>
        <v>0</v>
      </c>
      <c r="I17" s="192"/>
      <c r="J17" s="3">
        <f ca="1">LOOKUP(I17,Result,Points!$B$2:$B$35)</f>
        <v>0</v>
      </c>
      <c r="K17" s="212"/>
      <c r="L17" s="3">
        <f ca="1">LOOKUP(K17,Result,Points!$B$2:$B$35)</f>
        <v>0</v>
      </c>
      <c r="M17" s="4">
        <f ca="1">SUM(D17,F17,H17,J17,L17)</f>
        <v>0</v>
      </c>
      <c r="N17" s="10"/>
      <c r="O17" s="27"/>
      <c r="Q17" s="43"/>
      <c r="R17" s="42"/>
      <c r="V17" s="29"/>
      <c r="W17" s="43"/>
      <c r="X17" s="42"/>
      <c r="Z17" s="103"/>
    </row>
    <row r="18" spans="1:26" ht="14.1" customHeight="1" x14ac:dyDescent="0.25">
      <c r="A18" s="64"/>
      <c r="B18" s="64"/>
      <c r="C18" s="192"/>
      <c r="D18" s="3">
        <f ca="1">LOOKUP(C18,Result,Points!$B$2:$B$35)</f>
        <v>0</v>
      </c>
      <c r="E18" s="192"/>
      <c r="F18" s="3">
        <f ca="1">LOOKUP(E18,Result,Points!$B$2:$B$35)</f>
        <v>0</v>
      </c>
      <c r="G18" s="212"/>
      <c r="H18" s="3">
        <f ca="1">LOOKUP(G18,Result,Points!$B$2:$B$35)</f>
        <v>0</v>
      </c>
      <c r="I18" s="192"/>
      <c r="J18" s="3">
        <f ca="1">LOOKUP(I18,Result,Points!$B$2:$B$35)</f>
        <v>0</v>
      </c>
      <c r="K18" s="212"/>
      <c r="L18" s="3">
        <f ca="1">LOOKUP(K18,Result,Points!$B$2:$B$35)</f>
        <v>0</v>
      </c>
      <c r="M18" s="4">
        <f ca="1">SUM(D18,F18,H18,J18,L18)</f>
        <v>0</v>
      </c>
      <c r="N18" s="10"/>
      <c r="O18" s="27"/>
      <c r="Q18" s="43"/>
      <c r="R18" s="42"/>
      <c r="V18" s="29"/>
      <c r="W18" s="43"/>
      <c r="X18" s="42"/>
      <c r="Z18" s="29"/>
    </row>
    <row r="19" spans="1:26" ht="14.1" customHeight="1" x14ac:dyDescent="0.2">
      <c r="A19" s="191"/>
      <c r="B19" s="211"/>
      <c r="C19" s="210"/>
      <c r="D19" s="3">
        <f ca="1">LOOKUP(C19,Result,Points!$B$2:$B$35)</f>
        <v>0</v>
      </c>
      <c r="E19" s="210"/>
      <c r="F19" s="3">
        <f ca="1">LOOKUP(E19,Result,Points!$B$2:$B$35)</f>
        <v>0</v>
      </c>
      <c r="G19" s="203"/>
      <c r="H19" s="3">
        <f ca="1">LOOKUP(G19,Result,Points!$B$2:$B$35)</f>
        <v>0</v>
      </c>
      <c r="I19" s="120"/>
      <c r="J19" s="3">
        <f ca="1">LOOKUP(I19,Result,Points!$B$2:$B$35)</f>
        <v>0</v>
      </c>
      <c r="K19" s="203"/>
      <c r="L19" s="3">
        <f ca="1">LOOKUP(K19,Result,Points!$B$2:$B$35)</f>
        <v>0</v>
      </c>
      <c r="M19" s="4">
        <f ca="1">SUM(D19,F19,H19,J19,L19)</f>
        <v>0</v>
      </c>
      <c r="N19" s="10"/>
      <c r="O19" s="27"/>
      <c r="Q19" s="57"/>
      <c r="R19" s="57"/>
      <c r="S19" s="55"/>
      <c r="T19" s="55"/>
      <c r="V19" s="29"/>
      <c r="W19" s="43"/>
      <c r="X19" s="42"/>
      <c r="Z19" s="29"/>
    </row>
    <row r="20" spans="1:26" ht="14.1" customHeight="1" x14ac:dyDescent="0.2">
      <c r="A20" s="192"/>
      <c r="B20" s="204"/>
      <c r="C20" s="210"/>
      <c r="D20" s="3">
        <f ca="1">LOOKUP(C20,Result,Points!$B$2:$B$35)</f>
        <v>0</v>
      </c>
      <c r="E20" s="210"/>
      <c r="F20" s="3">
        <f ca="1">LOOKUP(E20,Result,Points!$B$2:$B$35)</f>
        <v>0</v>
      </c>
      <c r="G20" s="203"/>
      <c r="H20" s="3">
        <f ca="1">LOOKUP(G20,Result,Points!$B$2:$B$35)</f>
        <v>0</v>
      </c>
      <c r="I20" s="120"/>
      <c r="J20" s="3">
        <f ca="1">LOOKUP(I20,Result,Points!$B$2:$B$35)</f>
        <v>0</v>
      </c>
      <c r="K20" s="203"/>
      <c r="L20" s="3">
        <f ca="1">LOOKUP(K20,Result,Points!$B$2:$B$35)</f>
        <v>0</v>
      </c>
      <c r="M20" s="4">
        <f ca="1">SUM(D20,F20,H20,J20,L20)</f>
        <v>0</v>
      </c>
      <c r="N20" s="10"/>
      <c r="O20" s="27"/>
      <c r="Q20" s="43"/>
      <c r="R20" s="42"/>
      <c r="V20" s="29"/>
      <c r="W20" s="43"/>
      <c r="X20" s="42"/>
      <c r="Z20" s="29"/>
    </row>
    <row r="21" spans="1:26" ht="14.1" customHeight="1" x14ac:dyDescent="0.2">
      <c r="A21" s="192"/>
      <c r="B21" s="204"/>
      <c r="C21" s="210"/>
      <c r="D21" s="3">
        <f ca="1">LOOKUP(C21,Result,Points!$B$2:$B$35)</f>
        <v>0</v>
      </c>
      <c r="E21" s="210"/>
      <c r="F21" s="3">
        <f ca="1">LOOKUP(E21,Result,Points!$B$2:$B$35)</f>
        <v>0</v>
      </c>
      <c r="G21" s="203"/>
      <c r="H21" s="3">
        <f ca="1">LOOKUP(G21,Result,Points!$B$2:$B$35)</f>
        <v>0</v>
      </c>
      <c r="I21" s="120"/>
      <c r="J21" s="3">
        <f ca="1">LOOKUP(I21,Result,Points!$B$2:$B$35)</f>
        <v>0</v>
      </c>
      <c r="K21" s="203"/>
      <c r="L21" s="3">
        <f ca="1">LOOKUP(K21,Result,Points!$B$2:$B$35)</f>
        <v>0</v>
      </c>
      <c r="M21" s="4">
        <f ca="1">SUM(D21,F21,H21,J21,L21)</f>
        <v>0</v>
      </c>
      <c r="N21" s="10"/>
      <c r="O21" s="27"/>
      <c r="Q21" s="43"/>
      <c r="R21" s="42"/>
      <c r="V21" s="29"/>
      <c r="W21" s="43"/>
      <c r="X21" s="42"/>
      <c r="Z21" s="29"/>
    </row>
    <row r="22" spans="1:26" ht="14.1" customHeight="1" x14ac:dyDescent="0.2">
      <c r="A22" s="192"/>
      <c r="B22" s="204"/>
      <c r="C22" s="210"/>
      <c r="D22" s="3">
        <f ca="1">LOOKUP(C22,Result,Points!$B$2:$B$35)</f>
        <v>0</v>
      </c>
      <c r="E22" s="210"/>
      <c r="F22" s="3">
        <f ca="1">LOOKUP(E22,Result,Points!$B$2:$B$35)</f>
        <v>0</v>
      </c>
      <c r="G22" s="203"/>
      <c r="H22" s="3">
        <f ca="1">LOOKUP(G22,Result,Points!$B$2:$B$35)</f>
        <v>0</v>
      </c>
      <c r="I22" s="120"/>
      <c r="J22" s="3">
        <f ca="1">LOOKUP(I22,Result,Points!$B$2:$B$35)</f>
        <v>0</v>
      </c>
      <c r="K22" s="203"/>
      <c r="L22" s="3">
        <f ca="1">LOOKUP(K22,Result,Points!$B$2:$B$35)</f>
        <v>0</v>
      </c>
      <c r="M22" s="4">
        <f ca="1">SUM(D22,F22,H22,J22,L22)</f>
        <v>0</v>
      </c>
      <c r="N22" s="10"/>
      <c r="O22" s="27"/>
      <c r="Q22" s="43"/>
      <c r="R22" s="42"/>
      <c r="V22" s="29"/>
      <c r="W22" s="43"/>
      <c r="X22" s="42"/>
      <c r="Z22" s="29"/>
    </row>
    <row r="23" spans="1:26" ht="14.1" customHeight="1" x14ac:dyDescent="0.2">
      <c r="A23" s="192"/>
      <c r="B23" s="204"/>
      <c r="C23" s="210"/>
      <c r="D23" s="3">
        <f ca="1">LOOKUP(C23,Result,Points!$B$2:$B$35)</f>
        <v>0</v>
      </c>
      <c r="E23" s="210"/>
      <c r="F23" s="3">
        <f ca="1">LOOKUP(E23,Result,Points!$B$2:$B$35)</f>
        <v>0</v>
      </c>
      <c r="G23" s="203"/>
      <c r="H23" s="3">
        <f ca="1">LOOKUP(G23,Result,Points!$B$2:$B$35)</f>
        <v>0</v>
      </c>
      <c r="I23" s="120"/>
      <c r="J23" s="3">
        <f ca="1">LOOKUP(I23,Result,Points!$B$2:$B$35)</f>
        <v>0</v>
      </c>
      <c r="K23" s="203"/>
      <c r="L23" s="3">
        <f ca="1">LOOKUP(K23,Result,Points!$B$2:$B$35)</f>
        <v>0</v>
      </c>
      <c r="M23" s="4">
        <f ca="1">SUM(D23,F23,H23,J23,L23)</f>
        <v>0</v>
      </c>
      <c r="N23" s="10"/>
      <c r="Q23" s="43"/>
      <c r="R23" s="42"/>
      <c r="V23" s="29"/>
      <c r="W23" s="43"/>
      <c r="X23" s="42"/>
    </row>
    <row r="24" spans="1:26" ht="12.75" x14ac:dyDescent="0.2">
      <c r="A24" s="43"/>
      <c r="B24" s="42"/>
      <c r="C24" s="38"/>
      <c r="D24" s="30"/>
      <c r="F24" s="30"/>
      <c r="H24" s="30"/>
      <c r="I24" s="29"/>
      <c r="J24" s="30"/>
      <c r="K24" s="29"/>
      <c r="L24" s="30"/>
      <c r="Q24" s="43"/>
      <c r="R24" s="42"/>
      <c r="V24" s="29"/>
      <c r="W24" s="43"/>
      <c r="X24" s="42"/>
    </row>
    <row r="25" spans="1:26" ht="12.75" x14ac:dyDescent="0.2">
      <c r="A25" s="43"/>
      <c r="B25" s="42"/>
      <c r="C25" s="38"/>
      <c r="D25" s="30"/>
      <c r="F25" s="30"/>
      <c r="H25" s="30"/>
      <c r="I25" s="29"/>
      <c r="J25" s="30"/>
      <c r="K25" s="29"/>
      <c r="L25" s="30"/>
      <c r="Q25" s="58"/>
      <c r="R25" s="42"/>
      <c r="V25" s="29"/>
    </row>
    <row r="26" spans="1:26" ht="12.75" x14ac:dyDescent="0.2">
      <c r="A26" s="43"/>
      <c r="B26" s="42"/>
      <c r="C26" s="38"/>
      <c r="D26" s="30"/>
      <c r="F26" s="30"/>
      <c r="H26" s="30"/>
      <c r="I26" s="29"/>
      <c r="J26" s="30"/>
      <c r="K26" s="29"/>
      <c r="L26" s="30"/>
      <c r="Q26" s="58"/>
      <c r="R26" s="42"/>
      <c r="V26" s="29"/>
    </row>
    <row r="27" spans="1:26" ht="15" x14ac:dyDescent="0.25">
      <c r="A27" s="119"/>
      <c r="C27" s="13"/>
      <c r="D27" s="30"/>
      <c r="F27" s="30"/>
      <c r="H27" s="30"/>
      <c r="I27" s="29"/>
      <c r="J27" s="30"/>
      <c r="K27" s="29"/>
      <c r="L27" s="30"/>
      <c r="Q27" s="58"/>
      <c r="R27" s="42"/>
      <c r="V27" s="29"/>
    </row>
    <row r="28" spans="1:26" ht="12.75" x14ac:dyDescent="0.2">
      <c r="A28" s="57"/>
      <c r="B28" s="57"/>
      <c r="C28" s="231"/>
      <c r="D28" s="263"/>
      <c r="F28" s="30"/>
      <c r="H28" s="30"/>
      <c r="I28" s="29"/>
      <c r="J28" s="30"/>
      <c r="K28" s="29"/>
      <c r="L28" s="30"/>
      <c r="Q28" s="58"/>
      <c r="R28" s="42"/>
      <c r="V28" s="29"/>
    </row>
    <row r="29" spans="1:26" ht="12.75" x14ac:dyDescent="0.2">
      <c r="A29" s="43"/>
      <c r="B29" s="43"/>
      <c r="D29" s="137"/>
      <c r="F29" s="30"/>
      <c r="H29" s="30"/>
      <c r="I29" s="29"/>
      <c r="J29" s="30"/>
      <c r="K29" s="29"/>
      <c r="L29" s="30"/>
      <c r="Q29" s="58"/>
      <c r="R29" s="42"/>
      <c r="V29" s="29"/>
    </row>
    <row r="30" spans="1:26" ht="12.75" x14ac:dyDescent="0.2">
      <c r="A30" s="43"/>
      <c r="B30" s="197"/>
      <c r="D30" s="137"/>
      <c r="F30" s="30"/>
      <c r="H30" s="30"/>
      <c r="I30" s="29"/>
      <c r="J30" s="30"/>
      <c r="K30" s="29"/>
      <c r="L30" s="30"/>
      <c r="Q30" s="58"/>
      <c r="R30" s="42"/>
      <c r="V30" s="29"/>
    </row>
    <row r="31" spans="1:26" ht="12.75" x14ac:dyDescent="0.2">
      <c r="A31" s="43"/>
      <c r="B31" s="197"/>
      <c r="D31" s="137"/>
      <c r="F31" s="30"/>
      <c r="H31" s="30"/>
      <c r="I31" s="29"/>
      <c r="J31" s="30"/>
      <c r="K31" s="29"/>
      <c r="L31" s="30"/>
      <c r="Q31" s="58"/>
      <c r="R31" s="42"/>
      <c r="V31" s="29"/>
    </row>
    <row r="32" spans="1:26" ht="12.75" x14ac:dyDescent="0.2">
      <c r="A32" s="43"/>
      <c r="B32" s="197"/>
      <c r="D32" s="137"/>
      <c r="F32" s="30"/>
      <c r="H32" s="30"/>
      <c r="I32" s="29"/>
      <c r="J32" s="30"/>
      <c r="K32" s="29"/>
      <c r="L32" s="30"/>
      <c r="Q32" s="58"/>
      <c r="R32" s="42"/>
      <c r="V32" s="29"/>
    </row>
    <row r="33" spans="1:22" ht="12.75" x14ac:dyDescent="0.2">
      <c r="A33" s="43"/>
      <c r="B33" s="197"/>
      <c r="D33" s="137"/>
      <c r="F33" s="30"/>
      <c r="H33" s="30"/>
      <c r="I33" s="29"/>
      <c r="J33" s="30"/>
      <c r="K33" s="29"/>
      <c r="L33" s="30"/>
      <c r="Q33" s="58"/>
      <c r="R33" s="42"/>
      <c r="V33" s="29"/>
    </row>
    <row r="34" spans="1:22" ht="12.75" x14ac:dyDescent="0.2">
      <c r="A34" s="43"/>
      <c r="B34" s="197"/>
      <c r="D34" s="137"/>
      <c r="F34" s="30"/>
      <c r="H34" s="30"/>
      <c r="I34" s="29"/>
      <c r="J34" s="30"/>
      <c r="K34" s="29"/>
      <c r="L34" s="30"/>
      <c r="Q34" s="58"/>
      <c r="R34" s="42"/>
      <c r="V34" s="29"/>
    </row>
    <row r="35" spans="1:22" ht="12.75" x14ac:dyDescent="0.2">
      <c r="A35" s="43"/>
      <c r="B35" s="197"/>
      <c r="D35" s="137"/>
      <c r="F35" s="30"/>
      <c r="H35" s="30"/>
      <c r="I35" s="29"/>
      <c r="J35" s="30"/>
      <c r="K35" s="29"/>
      <c r="L35" s="30"/>
      <c r="Q35" s="58"/>
      <c r="R35" s="42"/>
      <c r="V35" s="29"/>
    </row>
    <row r="36" spans="1:22" ht="12.75" x14ac:dyDescent="0.2">
      <c r="A36" s="43"/>
      <c r="B36" s="197"/>
      <c r="D36" s="137"/>
      <c r="F36" s="30"/>
      <c r="H36" s="30"/>
      <c r="I36" s="29"/>
      <c r="J36" s="30"/>
      <c r="K36" s="29"/>
      <c r="L36" s="30"/>
      <c r="Q36" s="58"/>
      <c r="R36" s="42"/>
      <c r="V36" s="29"/>
    </row>
    <row r="37" spans="1:22" ht="12.75" x14ac:dyDescent="0.2">
      <c r="A37" s="43"/>
      <c r="B37" s="197"/>
      <c r="D37" s="137"/>
      <c r="F37" s="30"/>
      <c r="H37" s="30"/>
      <c r="I37" s="29"/>
      <c r="J37" s="30"/>
      <c r="K37" s="29"/>
      <c r="L37" s="30"/>
      <c r="Q37" s="58"/>
      <c r="R37" s="42"/>
      <c r="V37" s="29"/>
    </row>
    <row r="38" spans="1:22" ht="12.75" x14ac:dyDescent="0.2">
      <c r="A38" s="43"/>
      <c r="B38" s="197"/>
      <c r="D38" s="137"/>
      <c r="F38" s="30"/>
      <c r="H38" s="30"/>
      <c r="I38" s="29"/>
      <c r="J38" s="30"/>
      <c r="K38" s="29"/>
      <c r="L38" s="30"/>
      <c r="Q38" s="58"/>
      <c r="R38" s="42"/>
      <c r="V38" s="29"/>
    </row>
    <row r="39" spans="1:22" ht="12.75" x14ac:dyDescent="0.2">
      <c r="A39" s="43"/>
      <c r="B39" s="43"/>
      <c r="D39" s="137"/>
      <c r="F39" s="30"/>
      <c r="H39" s="30"/>
      <c r="I39" s="29"/>
      <c r="J39" s="30"/>
      <c r="K39" s="29"/>
      <c r="L39" s="30"/>
      <c r="Q39" s="58"/>
      <c r="R39" s="42"/>
      <c r="V39" s="29"/>
    </row>
    <row r="40" spans="1:22" ht="12.75" x14ac:dyDescent="0.2">
      <c r="A40" s="43"/>
      <c r="B40" s="43"/>
      <c r="D40" s="137"/>
      <c r="F40" s="30"/>
      <c r="H40" s="30"/>
      <c r="I40" s="29"/>
      <c r="J40" s="30"/>
      <c r="K40" s="29"/>
      <c r="L40" s="30"/>
      <c r="Q40" s="58"/>
      <c r="R40" s="42"/>
      <c r="V40" s="29"/>
    </row>
    <row r="41" spans="1:22" ht="12.75" x14ac:dyDescent="0.2">
      <c r="A41" s="43"/>
      <c r="B41" s="42"/>
      <c r="C41" s="38"/>
      <c r="D41" s="30"/>
      <c r="F41" s="30"/>
      <c r="H41" s="30"/>
      <c r="I41" s="29"/>
      <c r="J41" s="30"/>
      <c r="K41" s="29"/>
      <c r="L41" s="30"/>
      <c r="Q41" s="58"/>
      <c r="R41" s="42"/>
      <c r="V41" s="29"/>
    </row>
    <row r="42" spans="1:22" ht="12.75" x14ac:dyDescent="0.2">
      <c r="A42" s="43"/>
      <c r="B42" s="42"/>
      <c r="C42" s="38"/>
      <c r="D42" s="30"/>
      <c r="F42" s="30"/>
      <c r="H42" s="30"/>
      <c r="I42" s="29"/>
      <c r="J42" s="30"/>
      <c r="K42" s="29"/>
      <c r="L42" s="30"/>
      <c r="Q42" s="58"/>
      <c r="R42" s="42"/>
      <c r="V42" s="29"/>
    </row>
    <row r="43" spans="1:22" ht="12.75" x14ac:dyDescent="0.2">
      <c r="A43" s="43"/>
      <c r="B43" s="42"/>
      <c r="C43" s="38"/>
      <c r="D43" s="30"/>
      <c r="F43" s="30"/>
      <c r="H43" s="30"/>
      <c r="I43" s="29"/>
      <c r="J43" s="30"/>
      <c r="K43" s="29"/>
      <c r="L43" s="30"/>
      <c r="Q43" s="58"/>
      <c r="R43" s="42"/>
      <c r="V43" s="29"/>
    </row>
    <row r="44" spans="1:22" ht="12.75" x14ac:dyDescent="0.2">
      <c r="A44" s="43"/>
      <c r="B44" s="42"/>
      <c r="C44" s="38"/>
      <c r="D44" s="30"/>
      <c r="F44" s="30"/>
      <c r="H44" s="30"/>
      <c r="I44" s="29"/>
      <c r="J44" s="30"/>
      <c r="K44" s="29"/>
      <c r="L44" s="30"/>
      <c r="Q44" s="43"/>
      <c r="R44" s="42"/>
      <c r="V44" s="29"/>
    </row>
    <row r="45" spans="1:22" ht="12.75" x14ac:dyDescent="0.2">
      <c r="A45" s="43"/>
      <c r="B45" s="42"/>
      <c r="C45" s="38"/>
      <c r="D45" s="30"/>
      <c r="F45" s="30"/>
      <c r="H45" s="30"/>
      <c r="I45" s="29"/>
      <c r="J45" s="30"/>
      <c r="K45" s="29"/>
      <c r="L45" s="30"/>
      <c r="Q45" s="43"/>
      <c r="R45" s="42"/>
      <c r="V45" s="29"/>
    </row>
    <row r="46" spans="1:22" ht="12.75" x14ac:dyDescent="0.2">
      <c r="A46" s="43"/>
      <c r="B46" s="42"/>
      <c r="C46" s="38"/>
      <c r="D46" s="30"/>
      <c r="F46" s="30"/>
      <c r="H46" s="30"/>
      <c r="I46" s="29"/>
      <c r="J46" s="30"/>
      <c r="K46" s="29"/>
      <c r="L46" s="30"/>
      <c r="Q46" s="43"/>
      <c r="R46" s="42"/>
      <c r="V46" s="29"/>
    </row>
    <row r="47" spans="1:22" ht="12.75" x14ac:dyDescent="0.2">
      <c r="A47" s="43"/>
      <c r="B47" s="42"/>
      <c r="C47" s="38"/>
      <c r="D47" s="30"/>
      <c r="F47" s="30"/>
      <c r="H47" s="30"/>
      <c r="I47" s="29"/>
      <c r="J47" s="30"/>
      <c r="K47" s="29"/>
      <c r="L47" s="30"/>
      <c r="Q47" s="43"/>
      <c r="R47" s="42"/>
      <c r="V47" s="29"/>
    </row>
    <row r="48" spans="1:22" ht="12.75" x14ac:dyDescent="0.2">
      <c r="A48" s="43"/>
      <c r="B48" s="42"/>
      <c r="C48" s="38"/>
      <c r="D48" s="30"/>
      <c r="F48" s="30"/>
      <c r="H48" s="30"/>
      <c r="I48" s="29"/>
      <c r="J48" s="30"/>
      <c r="K48" s="29"/>
      <c r="L48" s="30"/>
      <c r="Q48" s="43"/>
      <c r="R48" s="42"/>
      <c r="V48" s="29"/>
    </row>
    <row r="49" spans="1:22" ht="12.75" x14ac:dyDescent="0.2">
      <c r="A49" s="43"/>
      <c r="B49" s="42"/>
      <c r="C49" s="38"/>
      <c r="D49" s="30"/>
      <c r="F49" s="30"/>
      <c r="H49" s="30"/>
      <c r="I49" s="29"/>
      <c r="J49" s="30"/>
      <c r="K49" s="29"/>
      <c r="L49" s="30"/>
      <c r="Q49" s="43"/>
      <c r="R49" s="42"/>
      <c r="V49" s="29"/>
    </row>
    <row r="50" spans="1:22" ht="12.75" x14ac:dyDescent="0.2">
      <c r="A50" s="43"/>
      <c r="B50" s="42"/>
      <c r="C50" s="38"/>
      <c r="D50" s="30"/>
      <c r="F50" s="30"/>
      <c r="H50" s="30"/>
      <c r="I50" s="29"/>
      <c r="J50" s="30"/>
      <c r="K50" s="29"/>
      <c r="L50" s="30"/>
      <c r="V50" s="29"/>
    </row>
    <row r="51" spans="1:22" ht="12.75" x14ac:dyDescent="0.2">
      <c r="A51" s="43"/>
      <c r="B51" s="42"/>
      <c r="C51" s="38"/>
      <c r="D51" s="30"/>
      <c r="F51" s="30"/>
      <c r="H51" s="30"/>
      <c r="I51" s="29"/>
      <c r="J51" s="30"/>
      <c r="K51" s="29"/>
      <c r="L51" s="30"/>
      <c r="V51" s="29"/>
    </row>
    <row r="52" spans="1:22" ht="12.75" x14ac:dyDescent="0.2">
      <c r="A52" s="43"/>
      <c r="B52" s="42"/>
      <c r="C52" s="38"/>
      <c r="D52" s="30"/>
      <c r="F52" s="30"/>
      <c r="H52" s="30"/>
      <c r="I52" s="29"/>
      <c r="J52" s="30"/>
      <c r="K52" s="29"/>
      <c r="L52" s="30"/>
      <c r="V52" s="29"/>
    </row>
    <row r="53" spans="1:22" ht="12.75" x14ac:dyDescent="0.2">
      <c r="A53" s="43"/>
      <c r="B53" s="42"/>
      <c r="C53" s="38"/>
      <c r="D53" s="30"/>
      <c r="F53" s="30"/>
      <c r="H53" s="30"/>
      <c r="I53" s="29"/>
      <c r="J53" s="30"/>
      <c r="K53" s="29"/>
      <c r="L53" s="30"/>
      <c r="V53" s="29"/>
    </row>
    <row r="54" spans="1:22" ht="12.75" x14ac:dyDescent="0.2">
      <c r="C54" s="38"/>
      <c r="D54" s="30"/>
      <c r="F54" s="30"/>
      <c r="H54" s="30"/>
      <c r="I54" s="29"/>
      <c r="J54" s="30"/>
      <c r="K54" s="29"/>
      <c r="L54" s="30"/>
      <c r="V54" s="29"/>
    </row>
    <row r="55" spans="1:22" x14ac:dyDescent="0.25">
      <c r="V55" s="29"/>
    </row>
    <row r="56" spans="1:22" ht="12.75" x14ac:dyDescent="0.2">
      <c r="C56" s="248"/>
      <c r="D56" s="249"/>
      <c r="V56" s="29"/>
    </row>
    <row r="57" spans="1:22" ht="12.75" x14ac:dyDescent="0.2">
      <c r="C57" s="34"/>
      <c r="D57" s="35"/>
      <c r="V57" s="29"/>
    </row>
    <row r="58" spans="1:22" ht="12.75" x14ac:dyDescent="0.2">
      <c r="C58" s="34"/>
      <c r="D58" s="35"/>
      <c r="V58" s="29"/>
    </row>
    <row r="59" spans="1:22" ht="12.75" x14ac:dyDescent="0.2">
      <c r="C59" s="34"/>
      <c r="D59" s="35"/>
      <c r="V59" s="29"/>
    </row>
    <row r="60" spans="1:22" ht="12.75" x14ac:dyDescent="0.2">
      <c r="C60" s="34"/>
      <c r="D60" s="35"/>
      <c r="V60" s="29"/>
    </row>
    <row r="61" spans="1:22" ht="12.75" x14ac:dyDescent="0.2">
      <c r="C61" s="34"/>
      <c r="D61" s="35"/>
      <c r="V61" s="29"/>
    </row>
    <row r="62" spans="1:22" ht="12.75" x14ac:dyDescent="0.2">
      <c r="C62" s="34"/>
      <c r="D62" s="35"/>
      <c r="V62" s="29"/>
    </row>
    <row r="63" spans="1:22" ht="12.75" x14ac:dyDescent="0.2">
      <c r="C63" s="34"/>
      <c r="D63" s="35"/>
      <c r="V63" s="29"/>
    </row>
    <row r="64" spans="1:22" ht="12.75" x14ac:dyDescent="0.2">
      <c r="C64" s="34"/>
      <c r="D64" s="35"/>
      <c r="V64" s="29"/>
    </row>
    <row r="65" spans="3:22" ht="12.75" x14ac:dyDescent="0.2">
      <c r="C65" s="34"/>
      <c r="D65" s="35"/>
      <c r="V65" s="29"/>
    </row>
    <row r="66" spans="3:22" ht="12.75" x14ac:dyDescent="0.2">
      <c r="C66" s="34"/>
      <c r="D66" s="35"/>
      <c r="V66" s="29"/>
    </row>
    <row r="67" spans="3:22" ht="12.75" x14ac:dyDescent="0.2">
      <c r="C67" s="34"/>
      <c r="D67" s="35"/>
      <c r="V67" s="29"/>
    </row>
    <row r="68" spans="3:22" ht="12.75" x14ac:dyDescent="0.2">
      <c r="C68" s="34"/>
      <c r="D68" s="35"/>
      <c r="V68" s="29"/>
    </row>
    <row r="69" spans="3:22" ht="12.75" x14ac:dyDescent="0.2">
      <c r="C69" s="34"/>
      <c r="D69" s="35"/>
      <c r="V69" s="29"/>
    </row>
    <row r="70" spans="3:22" ht="12.75" x14ac:dyDescent="0.2">
      <c r="C70" s="34"/>
      <c r="D70" s="35"/>
      <c r="V70" s="29"/>
    </row>
    <row r="71" spans="3:22" ht="12.75" x14ac:dyDescent="0.2">
      <c r="C71" s="34"/>
      <c r="D71" s="35"/>
      <c r="V71" s="29"/>
    </row>
    <row r="72" spans="3:22" ht="12.75" x14ac:dyDescent="0.2">
      <c r="C72" s="34"/>
      <c r="D72" s="35"/>
      <c r="V72" s="29"/>
    </row>
    <row r="73" spans="3:22" ht="12.75" x14ac:dyDescent="0.2">
      <c r="C73" s="34"/>
      <c r="D73" s="35"/>
      <c r="V73" s="29"/>
    </row>
    <row r="74" spans="3:22" ht="12.75" x14ac:dyDescent="0.2">
      <c r="C74" s="34"/>
      <c r="D74" s="35"/>
      <c r="V74" s="29"/>
    </row>
    <row r="75" spans="3:22" ht="12.75" x14ac:dyDescent="0.2">
      <c r="C75" s="34"/>
      <c r="D75" s="35"/>
      <c r="V75" s="29"/>
    </row>
    <row r="76" spans="3:22" ht="12.75" x14ac:dyDescent="0.2">
      <c r="C76" s="34"/>
      <c r="D76" s="35"/>
      <c r="V76" s="29"/>
    </row>
    <row r="77" spans="3:22" ht="12.75" x14ac:dyDescent="0.2">
      <c r="C77" s="34"/>
      <c r="D77" s="35"/>
      <c r="V77" s="29"/>
    </row>
    <row r="78" spans="3:22" ht="12.75" x14ac:dyDescent="0.2">
      <c r="C78" s="34"/>
      <c r="D78" s="35"/>
      <c r="V78" s="29"/>
    </row>
    <row r="79" spans="3:22" ht="12.75" x14ac:dyDescent="0.2">
      <c r="C79" s="34"/>
      <c r="D79" s="35"/>
      <c r="V79" s="29"/>
    </row>
    <row r="80" spans="3:22" ht="12.75" x14ac:dyDescent="0.2">
      <c r="C80" s="34"/>
      <c r="D80" s="35"/>
      <c r="V80" s="29"/>
    </row>
    <row r="81" spans="3:22" ht="12.75" x14ac:dyDescent="0.2">
      <c r="C81" s="34"/>
      <c r="D81" s="35"/>
      <c r="V81" s="29"/>
    </row>
    <row r="82" spans="3:22" ht="12.75" x14ac:dyDescent="0.2">
      <c r="C82" s="34"/>
      <c r="D82" s="35"/>
      <c r="V82" s="29"/>
    </row>
    <row r="83" spans="3:22" ht="12.75" x14ac:dyDescent="0.2">
      <c r="C83" s="34"/>
      <c r="D83" s="35"/>
      <c r="V83" s="29"/>
    </row>
    <row r="84" spans="3:22" ht="12.75" x14ac:dyDescent="0.2">
      <c r="C84" s="34"/>
      <c r="D84" s="35"/>
      <c r="V84" s="29"/>
    </row>
    <row r="85" spans="3:22" ht="12.75" x14ac:dyDescent="0.2">
      <c r="C85" s="34"/>
      <c r="D85" s="35"/>
      <c r="V85" s="29"/>
    </row>
    <row r="86" spans="3:22" ht="12.75" x14ac:dyDescent="0.2">
      <c r="C86" s="34"/>
      <c r="D86" s="35"/>
      <c r="V86" s="29"/>
    </row>
    <row r="87" spans="3:22" ht="12.75" x14ac:dyDescent="0.2">
      <c r="C87" s="34"/>
      <c r="D87" s="35"/>
      <c r="V87" s="29"/>
    </row>
    <row r="88" spans="3:22" ht="12.75" x14ac:dyDescent="0.2">
      <c r="C88" s="34"/>
      <c r="D88" s="35"/>
      <c r="V88" s="29"/>
    </row>
    <row r="89" spans="3:22" ht="12.75" x14ac:dyDescent="0.2">
      <c r="C89" s="34"/>
      <c r="D89" s="35"/>
      <c r="V89" s="29"/>
    </row>
    <row r="90" spans="3:22" ht="12.75" x14ac:dyDescent="0.2">
      <c r="C90" s="36"/>
      <c r="D90" s="37"/>
      <c r="V90" s="29"/>
    </row>
    <row r="91" spans="3:22" ht="12.75" x14ac:dyDescent="0.2">
      <c r="C91" s="38"/>
      <c r="D91" s="39"/>
      <c r="V91" s="29"/>
    </row>
    <row r="92" spans="3:22" ht="12.75" x14ac:dyDescent="0.2">
      <c r="C92" s="38"/>
      <c r="D92" s="39"/>
      <c r="V92" s="29"/>
    </row>
    <row r="93" spans="3:22" ht="12.75" x14ac:dyDescent="0.2">
      <c r="C93" s="38"/>
      <c r="D93" s="39"/>
      <c r="V93" s="29"/>
    </row>
    <row r="94" spans="3:22" ht="12.75" x14ac:dyDescent="0.2">
      <c r="C94" s="38"/>
      <c r="D94" s="39"/>
      <c r="V94" s="29"/>
    </row>
    <row r="95" spans="3:22" ht="12.75" x14ac:dyDescent="0.2">
      <c r="C95" s="38"/>
      <c r="D95" s="39"/>
      <c r="V95" s="29"/>
    </row>
    <row r="96" spans="3:22" ht="12.75" x14ac:dyDescent="0.2">
      <c r="C96" s="38"/>
      <c r="D96" s="39"/>
      <c r="V96" s="29"/>
    </row>
    <row r="97" spans="3:22" ht="12.75" x14ac:dyDescent="0.2">
      <c r="C97" s="38"/>
      <c r="D97" s="39"/>
      <c r="V97" s="29"/>
    </row>
    <row r="98" spans="3:22" ht="12.75" x14ac:dyDescent="0.2">
      <c r="C98" s="38"/>
      <c r="D98" s="39"/>
      <c r="V98" s="29"/>
    </row>
    <row r="99" spans="3:22" ht="12.75" x14ac:dyDescent="0.2">
      <c r="C99" s="38"/>
      <c r="D99" s="39"/>
      <c r="V99" s="29"/>
    </row>
    <row r="100" spans="3:22" ht="12.75" x14ac:dyDescent="0.2">
      <c r="C100" s="38"/>
      <c r="D100" s="39"/>
      <c r="V100" s="29"/>
    </row>
    <row r="101" spans="3:22" ht="12.75" x14ac:dyDescent="0.2">
      <c r="C101" s="38"/>
      <c r="D101" s="39"/>
      <c r="V101" s="29"/>
    </row>
    <row r="102" spans="3:22" ht="12.75" x14ac:dyDescent="0.2">
      <c r="C102" s="38"/>
      <c r="D102" s="39"/>
      <c r="V102" s="29"/>
    </row>
    <row r="103" spans="3:22" x14ac:dyDescent="0.25">
      <c r="V103" s="29"/>
    </row>
    <row r="104" spans="3:22" x14ac:dyDescent="0.25">
      <c r="V104" s="29"/>
    </row>
    <row r="105" spans="3:22" x14ac:dyDescent="0.25">
      <c r="V105" s="29"/>
    </row>
    <row r="106" spans="3:22" x14ac:dyDescent="0.25">
      <c r="V106" s="29"/>
    </row>
    <row r="107" spans="3:22" x14ac:dyDescent="0.25">
      <c r="V107" s="29"/>
    </row>
    <row r="108" spans="3:22" x14ac:dyDescent="0.25">
      <c r="V108" s="29"/>
    </row>
    <row r="109" spans="3:22" x14ac:dyDescent="0.25">
      <c r="V109" s="29"/>
    </row>
    <row r="110" spans="3:22" x14ac:dyDescent="0.25">
      <c r="V110" s="29"/>
    </row>
    <row r="111" spans="3:22" x14ac:dyDescent="0.25">
      <c r="V111" s="29"/>
    </row>
    <row r="112" spans="3:22" x14ac:dyDescent="0.25">
      <c r="V112" s="29"/>
    </row>
    <row r="113" spans="22:22" x14ac:dyDescent="0.25">
      <c r="V113" s="29"/>
    </row>
    <row r="114" spans="22:22" x14ac:dyDescent="0.25">
      <c r="V114" s="29"/>
    </row>
    <row r="115" spans="22:22" x14ac:dyDescent="0.25">
      <c r="V115" s="29"/>
    </row>
    <row r="116" spans="22:22" x14ac:dyDescent="0.25">
      <c r="V116" s="29"/>
    </row>
    <row r="117" spans="22:22" x14ac:dyDescent="0.25">
      <c r="V117" s="29"/>
    </row>
    <row r="118" spans="22:22" x14ac:dyDescent="0.25">
      <c r="V118" s="29"/>
    </row>
    <row r="119" spans="22:22" x14ac:dyDescent="0.25">
      <c r="V119" s="29"/>
    </row>
    <row r="120" spans="22:22" x14ac:dyDescent="0.25">
      <c r="V120" s="29"/>
    </row>
    <row r="121" spans="22:22" x14ac:dyDescent="0.25">
      <c r="V121" s="29"/>
    </row>
    <row r="122" spans="22:22" x14ac:dyDescent="0.25">
      <c r="V122" s="29"/>
    </row>
    <row r="123" spans="22:22" x14ac:dyDescent="0.25">
      <c r="V123" s="29"/>
    </row>
    <row r="124" spans="22:22" x14ac:dyDescent="0.25">
      <c r="V124" s="29"/>
    </row>
    <row r="125" spans="22:22" x14ac:dyDescent="0.25">
      <c r="V125" s="29"/>
    </row>
    <row r="126" spans="22:22" x14ac:dyDescent="0.25">
      <c r="V126" s="29"/>
    </row>
    <row r="127" spans="22:22" x14ac:dyDescent="0.25">
      <c r="V127" s="29"/>
    </row>
    <row r="128" spans="22:22" x14ac:dyDescent="0.25">
      <c r="V128" s="29"/>
    </row>
    <row r="129" spans="22:22" x14ac:dyDescent="0.25">
      <c r="V129" s="29"/>
    </row>
    <row r="130" spans="22:22" x14ac:dyDescent="0.25">
      <c r="V130" s="29"/>
    </row>
    <row r="131" spans="22:22" x14ac:dyDescent="0.25">
      <c r="V131" s="29"/>
    </row>
    <row r="132" spans="22:22" x14ac:dyDescent="0.25">
      <c r="V132" s="29"/>
    </row>
    <row r="133" spans="22:22" x14ac:dyDescent="0.25">
      <c r="V133" s="29"/>
    </row>
    <row r="134" spans="22:22" x14ac:dyDescent="0.25">
      <c r="V134" s="29"/>
    </row>
    <row r="135" spans="22:22" x14ac:dyDescent="0.25">
      <c r="V135" s="29"/>
    </row>
    <row r="136" spans="22:22" x14ac:dyDescent="0.25">
      <c r="V136" s="29"/>
    </row>
    <row r="137" spans="22:22" x14ac:dyDescent="0.25">
      <c r="V137" s="29"/>
    </row>
    <row r="138" spans="22:22" x14ac:dyDescent="0.25">
      <c r="V138" s="29"/>
    </row>
    <row r="139" spans="22:22" x14ac:dyDescent="0.25">
      <c r="V139" s="29"/>
    </row>
    <row r="140" spans="22:22" x14ac:dyDescent="0.25">
      <c r="V140" s="29"/>
    </row>
    <row r="141" spans="22:22" x14ac:dyDescent="0.25">
      <c r="V141" s="29"/>
    </row>
    <row r="142" spans="22:22" x14ac:dyDescent="0.25">
      <c r="V142" s="29"/>
    </row>
    <row r="143" spans="22:22" x14ac:dyDescent="0.25">
      <c r="V143" s="29"/>
    </row>
    <row r="144" spans="22:22" x14ac:dyDescent="0.25">
      <c r="V144" s="29"/>
    </row>
    <row r="145" spans="22:22" x14ac:dyDescent="0.25">
      <c r="V145" s="29"/>
    </row>
    <row r="146" spans="22:22" x14ac:dyDescent="0.25">
      <c r="V146" s="29"/>
    </row>
    <row r="147" spans="22:22" x14ac:dyDescent="0.25">
      <c r="V147" s="29"/>
    </row>
    <row r="148" spans="22:22" x14ac:dyDescent="0.25">
      <c r="V148" s="29"/>
    </row>
    <row r="149" spans="22:22" x14ac:dyDescent="0.25">
      <c r="V149" s="29"/>
    </row>
    <row r="150" spans="22:22" x14ac:dyDescent="0.25">
      <c r="V150" s="29"/>
    </row>
    <row r="151" spans="22:22" x14ac:dyDescent="0.25">
      <c r="V151" s="29"/>
    </row>
    <row r="152" spans="22:22" x14ac:dyDescent="0.25">
      <c r="V152" s="29"/>
    </row>
    <row r="153" spans="22:22" x14ac:dyDescent="0.25">
      <c r="V153" s="29"/>
    </row>
    <row r="154" spans="22:22" x14ac:dyDescent="0.25">
      <c r="V154" s="29"/>
    </row>
    <row r="155" spans="22:22" x14ac:dyDescent="0.25">
      <c r="V155" s="29"/>
    </row>
    <row r="156" spans="22:22" x14ac:dyDescent="0.25">
      <c r="V156" s="29"/>
    </row>
    <row r="157" spans="22:22" x14ac:dyDescent="0.25">
      <c r="V157" s="29"/>
    </row>
    <row r="158" spans="22:22" x14ac:dyDescent="0.25">
      <c r="V158" s="29"/>
    </row>
    <row r="159" spans="22:22" x14ac:dyDescent="0.25">
      <c r="V159" s="29"/>
    </row>
    <row r="160" spans="22:22" x14ac:dyDescent="0.25">
      <c r="V160" s="29"/>
    </row>
    <row r="161" spans="22:22" x14ac:dyDescent="0.25">
      <c r="V161" s="29"/>
    </row>
    <row r="162" spans="22:22" x14ac:dyDescent="0.25">
      <c r="V162" s="29"/>
    </row>
    <row r="163" spans="22:22" x14ac:dyDescent="0.25">
      <c r="V163" s="29"/>
    </row>
    <row r="164" spans="22:22" x14ac:dyDescent="0.25">
      <c r="V164" s="29"/>
    </row>
    <row r="165" spans="22:22" x14ac:dyDescent="0.25">
      <c r="V165" s="29"/>
    </row>
    <row r="166" spans="22:22" x14ac:dyDescent="0.25">
      <c r="V166" s="29"/>
    </row>
    <row r="167" spans="22:22" x14ac:dyDescent="0.25">
      <c r="V167" s="29"/>
    </row>
    <row r="168" spans="22:22" x14ac:dyDescent="0.25">
      <c r="V168" s="29"/>
    </row>
    <row r="169" spans="22:22" x14ac:dyDescent="0.25">
      <c r="V169" s="29"/>
    </row>
    <row r="170" spans="22:22" x14ac:dyDescent="0.25">
      <c r="V170" s="29"/>
    </row>
    <row r="171" spans="22:22" x14ac:dyDescent="0.25">
      <c r="V171" s="29"/>
    </row>
    <row r="172" spans="22:22" x14ac:dyDescent="0.25">
      <c r="V172" s="29"/>
    </row>
    <row r="173" spans="22:22" x14ac:dyDescent="0.25">
      <c r="V173" s="29"/>
    </row>
    <row r="174" spans="22:22" x14ac:dyDescent="0.25">
      <c r="V174" s="29"/>
    </row>
    <row r="175" spans="22:22" x14ac:dyDescent="0.25">
      <c r="V175" s="29"/>
    </row>
    <row r="176" spans="22:22" x14ac:dyDescent="0.25">
      <c r="V176" s="29"/>
    </row>
    <row r="177" spans="22:22" x14ac:dyDescent="0.25">
      <c r="V177" s="29"/>
    </row>
    <row r="178" spans="22:22" x14ac:dyDescent="0.25">
      <c r="V178" s="29"/>
    </row>
    <row r="179" spans="22:22" x14ac:dyDescent="0.25">
      <c r="V179" s="29"/>
    </row>
    <row r="180" spans="22:22" x14ac:dyDescent="0.25">
      <c r="V180" s="29"/>
    </row>
    <row r="181" spans="22:22" x14ac:dyDescent="0.25">
      <c r="V181" s="29"/>
    </row>
    <row r="182" spans="22:22" x14ac:dyDescent="0.25">
      <c r="V182" s="29"/>
    </row>
    <row r="183" spans="22:22" x14ac:dyDescent="0.25">
      <c r="V183" s="29"/>
    </row>
    <row r="184" spans="22:22" x14ac:dyDescent="0.25">
      <c r="V184" s="29"/>
    </row>
    <row r="185" spans="22:22" x14ac:dyDescent="0.25">
      <c r="V185" s="29"/>
    </row>
    <row r="186" spans="22:22" x14ac:dyDescent="0.25">
      <c r="V186" s="29"/>
    </row>
    <row r="187" spans="22:22" x14ac:dyDescent="0.25">
      <c r="V187" s="29"/>
    </row>
    <row r="188" spans="22:22" x14ac:dyDescent="0.25">
      <c r="V188" s="29"/>
    </row>
    <row r="189" spans="22:22" x14ac:dyDescent="0.25">
      <c r="V189" s="29"/>
    </row>
    <row r="190" spans="22:22" x14ac:dyDescent="0.25">
      <c r="V190" s="29"/>
    </row>
    <row r="191" spans="22:22" x14ac:dyDescent="0.25">
      <c r="V191" s="29"/>
    </row>
    <row r="192" spans="22:22" x14ac:dyDescent="0.25">
      <c r="V192" s="29"/>
    </row>
    <row r="193" spans="22:22" x14ac:dyDescent="0.25">
      <c r="V193" s="29"/>
    </row>
    <row r="194" spans="22:22" x14ac:dyDescent="0.25">
      <c r="V194" s="29"/>
    </row>
    <row r="195" spans="22:22" x14ac:dyDescent="0.25">
      <c r="V195" s="29"/>
    </row>
    <row r="196" spans="22:22" x14ac:dyDescent="0.25">
      <c r="V196" s="29"/>
    </row>
    <row r="197" spans="22:22" x14ac:dyDescent="0.25">
      <c r="V197" s="29"/>
    </row>
    <row r="198" spans="22:22" x14ac:dyDescent="0.25">
      <c r="V198" s="29"/>
    </row>
    <row r="199" spans="22:22" x14ac:dyDescent="0.25">
      <c r="V199" s="29"/>
    </row>
    <row r="200" spans="22:22" x14ac:dyDescent="0.25">
      <c r="V200" s="29"/>
    </row>
    <row r="201" spans="22:22" x14ac:dyDescent="0.25">
      <c r="V201" s="29"/>
    </row>
    <row r="202" spans="22:22" x14ac:dyDescent="0.25">
      <c r="V202" s="29"/>
    </row>
    <row r="203" spans="22:22" x14ac:dyDescent="0.25">
      <c r="V203" s="29"/>
    </row>
    <row r="204" spans="22:22" x14ac:dyDescent="0.25">
      <c r="V204" s="29"/>
    </row>
    <row r="205" spans="22:22" x14ac:dyDescent="0.25">
      <c r="V205" s="29"/>
    </row>
    <row r="206" spans="22:22" x14ac:dyDescent="0.25">
      <c r="V206" s="29"/>
    </row>
    <row r="207" spans="22:22" x14ac:dyDescent="0.25">
      <c r="V207" s="29"/>
    </row>
    <row r="208" spans="22:22" x14ac:dyDescent="0.25">
      <c r="V208" s="29"/>
    </row>
    <row r="209" spans="22:22" x14ac:dyDescent="0.25">
      <c r="V209" s="29"/>
    </row>
    <row r="210" spans="22:22" x14ac:dyDescent="0.25">
      <c r="V210" s="29"/>
    </row>
    <row r="211" spans="22:22" x14ac:dyDescent="0.25">
      <c r="V211" s="29"/>
    </row>
    <row r="212" spans="22:22" x14ac:dyDescent="0.25">
      <c r="V212" s="29"/>
    </row>
    <row r="213" spans="22:22" x14ac:dyDescent="0.25">
      <c r="V213" s="29"/>
    </row>
    <row r="214" spans="22:22" x14ac:dyDescent="0.25">
      <c r="V214" s="29"/>
    </row>
    <row r="215" spans="22:22" x14ac:dyDescent="0.25">
      <c r="V215" s="29"/>
    </row>
    <row r="216" spans="22:22" x14ac:dyDescent="0.25">
      <c r="V216" s="29"/>
    </row>
    <row r="217" spans="22:22" x14ac:dyDescent="0.25">
      <c r="V217" s="29"/>
    </row>
    <row r="218" spans="22:22" x14ac:dyDescent="0.25">
      <c r="V218" s="29"/>
    </row>
    <row r="219" spans="22:22" x14ac:dyDescent="0.25">
      <c r="V219" s="29"/>
    </row>
    <row r="220" spans="22:22" x14ac:dyDescent="0.25">
      <c r="V220" s="29"/>
    </row>
    <row r="221" spans="22:22" x14ac:dyDescent="0.25">
      <c r="V221" s="29"/>
    </row>
    <row r="222" spans="22:22" x14ac:dyDescent="0.25">
      <c r="V222" s="29"/>
    </row>
    <row r="223" spans="22:22" x14ac:dyDescent="0.25">
      <c r="V223" s="29"/>
    </row>
    <row r="224" spans="22:22" x14ac:dyDescent="0.25">
      <c r="V224" s="29"/>
    </row>
    <row r="225" spans="22:22" x14ac:dyDescent="0.25">
      <c r="V225" s="29"/>
    </row>
    <row r="226" spans="22:22" x14ac:dyDescent="0.25">
      <c r="V226" s="29"/>
    </row>
    <row r="227" spans="22:22" x14ac:dyDescent="0.25">
      <c r="V227" s="29"/>
    </row>
    <row r="228" spans="22:22" x14ac:dyDescent="0.25">
      <c r="V228" s="29"/>
    </row>
    <row r="229" spans="22:22" x14ac:dyDescent="0.25">
      <c r="V229" s="29"/>
    </row>
    <row r="230" spans="22:22" x14ac:dyDescent="0.25">
      <c r="V230" s="29"/>
    </row>
    <row r="231" spans="22:22" x14ac:dyDescent="0.25">
      <c r="V231" s="29"/>
    </row>
    <row r="232" spans="22:22" x14ac:dyDescent="0.25">
      <c r="V232" s="29"/>
    </row>
    <row r="233" spans="22:22" x14ac:dyDescent="0.25">
      <c r="V233" s="29"/>
    </row>
    <row r="234" spans="22:22" x14ac:dyDescent="0.25">
      <c r="V234" s="29"/>
    </row>
    <row r="235" spans="22:22" x14ac:dyDescent="0.25">
      <c r="V235" s="29"/>
    </row>
    <row r="236" spans="22:22" x14ac:dyDescent="0.25">
      <c r="V236" s="29"/>
    </row>
    <row r="237" spans="22:22" x14ac:dyDescent="0.25">
      <c r="V237" s="29"/>
    </row>
    <row r="238" spans="22:22" x14ac:dyDescent="0.25">
      <c r="V238" s="29"/>
    </row>
    <row r="239" spans="22:22" x14ac:dyDescent="0.25">
      <c r="V239" s="29"/>
    </row>
    <row r="240" spans="22:22" x14ac:dyDescent="0.25">
      <c r="V240" s="29"/>
    </row>
    <row r="241" spans="22:22" x14ac:dyDescent="0.25">
      <c r="V241" s="29"/>
    </row>
    <row r="242" spans="22:22" x14ac:dyDescent="0.25">
      <c r="V242" s="29"/>
    </row>
    <row r="243" spans="22:22" x14ac:dyDescent="0.25">
      <c r="V243" s="29"/>
    </row>
    <row r="244" spans="22:22" x14ac:dyDescent="0.25">
      <c r="V244" s="29"/>
    </row>
    <row r="245" spans="22:22" x14ac:dyDescent="0.25">
      <c r="V245" s="29"/>
    </row>
    <row r="246" spans="22:22" x14ac:dyDescent="0.25">
      <c r="V246" s="29"/>
    </row>
    <row r="247" spans="22:22" x14ac:dyDescent="0.25">
      <c r="V247" s="29"/>
    </row>
    <row r="248" spans="22:22" x14ac:dyDescent="0.25">
      <c r="V248" s="29"/>
    </row>
    <row r="249" spans="22:22" x14ac:dyDescent="0.25">
      <c r="V249" s="29"/>
    </row>
    <row r="250" spans="22:22" x14ac:dyDescent="0.25">
      <c r="V250" s="29"/>
    </row>
    <row r="251" spans="22:22" x14ac:dyDescent="0.25">
      <c r="V251" s="29"/>
    </row>
    <row r="252" spans="22:22" x14ac:dyDescent="0.25">
      <c r="V252" s="29"/>
    </row>
    <row r="253" spans="22:22" x14ac:dyDescent="0.25">
      <c r="V253" s="29"/>
    </row>
    <row r="254" spans="22:22" x14ac:dyDescent="0.25">
      <c r="V254" s="29"/>
    </row>
    <row r="255" spans="22:22" x14ac:dyDescent="0.25">
      <c r="V255" s="29"/>
    </row>
    <row r="256" spans="22:22" x14ac:dyDescent="0.25">
      <c r="V256" s="29"/>
    </row>
    <row r="257" spans="22:22" x14ac:dyDescent="0.25">
      <c r="V257" s="29"/>
    </row>
    <row r="258" spans="22:22" x14ac:dyDescent="0.25">
      <c r="V258" s="29"/>
    </row>
    <row r="259" spans="22:22" x14ac:dyDescent="0.25">
      <c r="V259" s="29"/>
    </row>
    <row r="260" spans="22:22" x14ac:dyDescent="0.25">
      <c r="V260" s="29"/>
    </row>
    <row r="261" spans="22:22" x14ac:dyDescent="0.25">
      <c r="V261" s="29"/>
    </row>
    <row r="262" spans="22:22" x14ac:dyDescent="0.25">
      <c r="V262" s="29"/>
    </row>
    <row r="263" spans="22:22" x14ac:dyDescent="0.25">
      <c r="V263" s="29"/>
    </row>
    <row r="264" spans="22:22" x14ac:dyDescent="0.25">
      <c r="V264" s="29"/>
    </row>
    <row r="265" spans="22:22" x14ac:dyDescent="0.25">
      <c r="V265" s="29"/>
    </row>
    <row r="266" spans="22:22" x14ac:dyDescent="0.25">
      <c r="V266" s="29"/>
    </row>
    <row r="267" spans="22:22" x14ac:dyDescent="0.25">
      <c r="V267" s="29"/>
    </row>
    <row r="268" spans="22:22" x14ac:dyDescent="0.25">
      <c r="V268" s="29"/>
    </row>
    <row r="269" spans="22:22" x14ac:dyDescent="0.25">
      <c r="V269" s="29"/>
    </row>
    <row r="270" spans="22:22" x14ac:dyDescent="0.25">
      <c r="V270" s="29"/>
    </row>
    <row r="271" spans="22:22" x14ac:dyDescent="0.25">
      <c r="V271" s="29"/>
    </row>
    <row r="272" spans="22:22" x14ac:dyDescent="0.25">
      <c r="V272" s="29"/>
    </row>
    <row r="273" spans="22:22" x14ac:dyDescent="0.25">
      <c r="V273" s="29"/>
    </row>
    <row r="274" spans="22:22" x14ac:dyDescent="0.25">
      <c r="V274" s="29"/>
    </row>
    <row r="275" spans="22:22" x14ac:dyDescent="0.25">
      <c r="V275" s="29"/>
    </row>
    <row r="276" spans="22:22" x14ac:dyDescent="0.25">
      <c r="V276" s="29"/>
    </row>
    <row r="277" spans="22:22" x14ac:dyDescent="0.25">
      <c r="V277" s="29"/>
    </row>
    <row r="278" spans="22:22" x14ac:dyDescent="0.25">
      <c r="V278" s="29"/>
    </row>
    <row r="279" spans="22:22" x14ac:dyDescent="0.25">
      <c r="V279" s="29"/>
    </row>
    <row r="280" spans="22:22" x14ac:dyDescent="0.25">
      <c r="V280" s="29"/>
    </row>
    <row r="281" spans="22:22" x14ac:dyDescent="0.25">
      <c r="V281" s="29"/>
    </row>
    <row r="282" spans="22:22" x14ac:dyDescent="0.25">
      <c r="V282" s="29"/>
    </row>
    <row r="283" spans="22:22" x14ac:dyDescent="0.25">
      <c r="V283" s="29"/>
    </row>
    <row r="284" spans="22:22" x14ac:dyDescent="0.25">
      <c r="V284" s="29"/>
    </row>
    <row r="285" spans="22:22" x14ac:dyDescent="0.25">
      <c r="V285" s="29"/>
    </row>
    <row r="286" spans="22:22" x14ac:dyDescent="0.25">
      <c r="V286" s="29"/>
    </row>
    <row r="287" spans="22:22" x14ac:dyDescent="0.25">
      <c r="V287" s="29"/>
    </row>
    <row r="288" spans="22:22" x14ac:dyDescent="0.25">
      <c r="V288" s="29"/>
    </row>
    <row r="289" spans="22:22" x14ac:dyDescent="0.25">
      <c r="V289" s="29"/>
    </row>
    <row r="290" spans="22:22" x14ac:dyDescent="0.25">
      <c r="V290" s="29"/>
    </row>
    <row r="291" spans="22:22" x14ac:dyDescent="0.25">
      <c r="V291" s="29"/>
    </row>
    <row r="292" spans="22:22" x14ac:dyDescent="0.25">
      <c r="V292" s="29"/>
    </row>
    <row r="293" spans="22:22" x14ac:dyDescent="0.25">
      <c r="V293" s="29"/>
    </row>
    <row r="294" spans="22:22" x14ac:dyDescent="0.25">
      <c r="V294" s="29"/>
    </row>
    <row r="295" spans="22:22" x14ac:dyDescent="0.25">
      <c r="V295" s="29"/>
    </row>
    <row r="296" spans="22:22" x14ac:dyDescent="0.25">
      <c r="V296" s="29"/>
    </row>
    <row r="297" spans="22:22" x14ac:dyDescent="0.25">
      <c r="V297" s="29"/>
    </row>
    <row r="298" spans="22:22" x14ac:dyDescent="0.25">
      <c r="V298" s="29"/>
    </row>
  </sheetData>
  <autoFilter ref="A4:N4" xr:uid="{00000000-0001-0000-0D00-000000000000}">
    <sortState xmlns:xlrd2="http://schemas.microsoft.com/office/spreadsheetml/2017/richdata2" ref="A5:N23">
      <sortCondition descending="1" ref="M4"/>
    </sortState>
  </autoFilter>
  <phoneticPr fontId="3" type="noConversion"/>
  <dataValidations count="1">
    <dataValidation type="list" allowBlank="1" showInputMessage="1" showErrorMessage="1" sqref="AC3 A3 A27 W3 Q3 AI3" xr:uid="{00000000-0002-0000-0D00-000000000000}">
      <formula1>Class</formula1>
    </dataValidation>
  </dataValidations>
  <pageMargins left="0.77" right="0.15748031496062992" top="0.74803149606299213" bottom="0.74803149606299213" header="0.31496062992125984" footer="0.31496062992125984"/>
  <pageSetup paperSize="9" orientation="portrait" horizontalDpi="300" verticalDpi="300" r:id="rId1"/>
  <headerFooter>
    <oddFooter>Page &amp;P of &amp;N</oddFooter>
  </headerFooter>
  <colBreaks count="1" manualBreakCount="1">
    <brk id="1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 tint="4.9989318521683403E-2"/>
  </sheetPr>
  <dimension ref="A1:V205"/>
  <sheetViews>
    <sheetView workbookViewId="0"/>
  </sheetViews>
  <sheetFormatPr defaultRowHeight="12.75" x14ac:dyDescent="0.2"/>
  <cols>
    <col min="1" max="1" width="5.85546875" customWidth="1"/>
    <col min="2" max="2" width="20.42578125" customWidth="1"/>
    <col min="3" max="3" width="5.7109375" customWidth="1"/>
    <col min="4" max="4" width="5.28515625" customWidth="1"/>
    <col min="5" max="5" width="5.7109375" customWidth="1"/>
    <col min="6" max="6" width="5.28515625" customWidth="1"/>
    <col min="7" max="7" width="5.7109375" customWidth="1"/>
    <col min="8" max="8" width="5.28515625" customWidth="1"/>
    <col min="9" max="9" width="5.7109375" customWidth="1"/>
    <col min="10" max="10" width="5.28515625" customWidth="1"/>
    <col min="11" max="11" width="5.7109375" customWidth="1"/>
    <col min="12" max="12" width="5.28515625" customWidth="1"/>
    <col min="13" max="13" width="5.7109375" customWidth="1"/>
    <col min="14" max="14" width="5.28515625" customWidth="1"/>
    <col min="15" max="15" width="6.28515625" customWidth="1"/>
    <col min="16" max="16" width="5.28515625" customWidth="1"/>
    <col min="17" max="17" width="6.28515625" customWidth="1"/>
    <col min="18" max="18" width="5.28515625" customWidth="1"/>
    <col min="19" max="19" width="6.28515625" customWidth="1"/>
    <col min="20" max="22" width="5.28515625" customWidth="1"/>
  </cols>
  <sheetData>
    <row r="1" spans="1:22" ht="15" x14ac:dyDescent="0.25">
      <c r="A1" s="148" t="s">
        <v>205</v>
      </c>
    </row>
    <row r="2" spans="1:22" x14ac:dyDescent="0.2">
      <c r="A2" t="s">
        <v>204</v>
      </c>
    </row>
    <row r="4" spans="1:22" ht="15.75" x14ac:dyDescent="0.25">
      <c r="A4" s="159"/>
      <c r="B4" s="42"/>
      <c r="C4" s="149"/>
      <c r="D4" s="150"/>
      <c r="E4" s="149"/>
      <c r="F4" s="150"/>
      <c r="G4" s="149"/>
      <c r="H4" s="150"/>
      <c r="I4" s="111"/>
      <c r="J4" s="151"/>
      <c r="K4" s="111"/>
      <c r="L4" s="152"/>
      <c r="M4" s="152"/>
      <c r="N4" s="152"/>
      <c r="O4" s="42"/>
      <c r="P4" s="43"/>
      <c r="Q4" s="160"/>
      <c r="R4" s="160"/>
      <c r="S4" s="160"/>
      <c r="T4" s="160"/>
      <c r="U4" s="160"/>
      <c r="V4" s="160"/>
    </row>
    <row r="5" spans="1:22" x14ac:dyDescent="0.2">
      <c r="A5" s="161"/>
      <c r="B5" s="161"/>
      <c r="C5" s="162"/>
      <c r="D5" s="163"/>
      <c r="E5" s="162"/>
      <c r="F5" s="163"/>
      <c r="G5" s="162"/>
      <c r="H5" s="163"/>
      <c r="I5" s="162"/>
      <c r="J5" s="163"/>
      <c r="K5" s="162"/>
      <c r="L5" s="163"/>
      <c r="M5" s="164"/>
      <c r="N5" s="163"/>
      <c r="O5" s="165"/>
      <c r="P5" s="166"/>
      <c r="Q5" s="160"/>
      <c r="R5" s="160"/>
      <c r="S5" s="160"/>
      <c r="T5" s="160"/>
      <c r="U5" s="160"/>
      <c r="V5" s="160"/>
    </row>
    <row r="6" spans="1:22" ht="15" x14ac:dyDescent="0.25">
      <c r="A6" s="106"/>
      <c r="B6" s="107"/>
      <c r="C6" s="109"/>
      <c r="D6" s="108"/>
      <c r="E6" s="43"/>
      <c r="F6" s="108"/>
      <c r="G6" s="43"/>
      <c r="H6" s="108"/>
      <c r="I6" s="43"/>
      <c r="J6" s="108"/>
      <c r="K6" s="43"/>
      <c r="L6" s="108"/>
      <c r="M6" s="167"/>
      <c r="N6" s="108"/>
      <c r="O6" s="110"/>
      <c r="P6" s="43"/>
      <c r="Q6" s="160"/>
      <c r="R6" s="160"/>
      <c r="S6" s="160"/>
      <c r="T6" s="160"/>
      <c r="U6" s="160"/>
      <c r="V6" s="160"/>
    </row>
    <row r="7" spans="1:22" ht="15" x14ac:dyDescent="0.25">
      <c r="A7" s="106"/>
      <c r="B7" s="107"/>
      <c r="C7" s="109"/>
      <c r="D7" s="108"/>
      <c r="E7" s="43"/>
      <c r="F7" s="108"/>
      <c r="G7" s="43"/>
      <c r="H7" s="108"/>
      <c r="I7" s="43"/>
      <c r="J7" s="108"/>
      <c r="K7" s="43"/>
      <c r="L7" s="108"/>
      <c r="M7" s="167"/>
      <c r="N7" s="108"/>
      <c r="O7" s="110"/>
      <c r="P7" s="43"/>
      <c r="Q7" s="160"/>
      <c r="R7" s="160"/>
      <c r="S7" s="160"/>
      <c r="T7" s="160"/>
      <c r="U7" s="160"/>
      <c r="V7" s="160"/>
    </row>
    <row r="8" spans="1:22" ht="15" x14ac:dyDescent="0.25">
      <c r="A8" s="106"/>
      <c r="B8" s="107"/>
      <c r="C8" s="109"/>
      <c r="D8" s="108"/>
      <c r="E8" s="43"/>
      <c r="F8" s="108"/>
      <c r="G8" s="43"/>
      <c r="H8" s="108"/>
      <c r="I8" s="43"/>
      <c r="J8" s="108"/>
      <c r="K8" s="43"/>
      <c r="L8" s="108"/>
      <c r="M8" s="167"/>
      <c r="N8" s="108"/>
      <c r="O8" s="110"/>
      <c r="P8" s="43"/>
      <c r="Q8" s="160"/>
      <c r="R8" s="160"/>
      <c r="S8" s="160"/>
      <c r="T8" s="160"/>
      <c r="U8" s="160"/>
      <c r="V8" s="160"/>
    </row>
    <row r="9" spans="1:22" ht="15" x14ac:dyDescent="0.25">
      <c r="A9" s="106"/>
      <c r="B9" s="107"/>
      <c r="C9" s="109"/>
      <c r="D9" s="108"/>
      <c r="E9" s="43"/>
      <c r="F9" s="108"/>
      <c r="G9" s="43"/>
      <c r="H9" s="108"/>
      <c r="I9" s="43"/>
      <c r="J9" s="108"/>
      <c r="K9" s="43"/>
      <c r="L9" s="108"/>
      <c r="M9" s="167"/>
      <c r="N9" s="108"/>
      <c r="O9" s="110"/>
      <c r="P9" s="43"/>
      <c r="Q9" s="160"/>
      <c r="R9" s="160"/>
      <c r="S9" s="160"/>
      <c r="T9" s="160"/>
      <c r="U9" s="160"/>
      <c r="V9" s="160"/>
    </row>
    <row r="10" spans="1:22" ht="15" x14ac:dyDescent="0.25">
      <c r="A10" s="106"/>
      <c r="B10" s="107"/>
      <c r="C10" s="109"/>
      <c r="D10" s="108"/>
      <c r="E10" s="43"/>
      <c r="F10" s="108"/>
      <c r="G10" s="43"/>
      <c r="H10" s="108"/>
      <c r="I10" s="43"/>
      <c r="J10" s="108"/>
      <c r="K10" s="43"/>
      <c r="L10" s="108"/>
      <c r="M10" s="167"/>
      <c r="N10" s="108"/>
      <c r="O10" s="110"/>
      <c r="P10" s="43"/>
      <c r="Q10" s="160"/>
      <c r="R10" s="160"/>
      <c r="S10" s="160"/>
      <c r="T10" s="160"/>
      <c r="U10" s="160"/>
      <c r="V10" s="160"/>
    </row>
    <row r="11" spans="1:22" ht="15" x14ac:dyDescent="0.25">
      <c r="A11" s="106"/>
      <c r="B11" s="107"/>
      <c r="C11" s="109"/>
      <c r="D11" s="108"/>
      <c r="E11" s="43"/>
      <c r="F11" s="108"/>
      <c r="G11" s="43"/>
      <c r="H11" s="108"/>
      <c r="I11" s="43"/>
      <c r="J11" s="108"/>
      <c r="K11" s="43"/>
      <c r="L11" s="108"/>
      <c r="M11" s="167"/>
      <c r="N11" s="108"/>
      <c r="O11" s="110"/>
      <c r="P11" s="43"/>
      <c r="Q11" s="160"/>
      <c r="R11" s="160"/>
      <c r="S11" s="160"/>
      <c r="T11" s="160"/>
      <c r="U11" s="160"/>
      <c r="V11" s="160"/>
    </row>
    <row r="12" spans="1:22" ht="15" x14ac:dyDescent="0.25">
      <c r="A12" s="106"/>
      <c r="B12" s="107"/>
      <c r="C12" s="109"/>
      <c r="D12" s="108"/>
      <c r="E12" s="43"/>
      <c r="F12" s="108"/>
      <c r="G12" s="43"/>
      <c r="H12" s="108"/>
      <c r="I12" s="43"/>
      <c r="J12" s="108"/>
      <c r="K12" s="43"/>
      <c r="L12" s="108"/>
      <c r="M12" s="167"/>
      <c r="N12" s="108"/>
      <c r="O12" s="110"/>
      <c r="P12" s="43"/>
      <c r="Q12" s="160"/>
      <c r="R12" s="160"/>
      <c r="S12" s="160"/>
      <c r="T12" s="160"/>
      <c r="U12" s="160"/>
      <c r="V12" s="160"/>
    </row>
    <row r="13" spans="1:22" ht="15" x14ac:dyDescent="0.25">
      <c r="A13" s="106"/>
      <c r="B13" s="107"/>
      <c r="C13" s="109"/>
      <c r="D13" s="108"/>
      <c r="E13" s="43"/>
      <c r="F13" s="108"/>
      <c r="G13" s="43"/>
      <c r="H13" s="108"/>
      <c r="I13" s="43"/>
      <c r="J13" s="108"/>
      <c r="K13" s="43"/>
      <c r="L13" s="108"/>
      <c r="M13" s="167"/>
      <c r="N13" s="108"/>
      <c r="O13" s="110"/>
      <c r="P13" s="43"/>
      <c r="Q13" s="160"/>
      <c r="R13" s="160"/>
      <c r="S13" s="160"/>
      <c r="T13" s="160"/>
      <c r="U13" s="160"/>
      <c r="V13" s="160"/>
    </row>
    <row r="14" spans="1:22" ht="15" x14ac:dyDescent="0.25">
      <c r="A14" s="106"/>
      <c r="B14" s="107"/>
      <c r="C14" s="109"/>
      <c r="D14" s="108"/>
      <c r="E14" s="43"/>
      <c r="F14" s="108"/>
      <c r="G14" s="43"/>
      <c r="H14" s="108"/>
      <c r="I14" s="43"/>
      <c r="J14" s="108"/>
      <c r="K14" s="43"/>
      <c r="L14" s="108"/>
      <c r="M14" s="167"/>
      <c r="N14" s="108"/>
      <c r="O14" s="110"/>
      <c r="P14" s="43"/>
      <c r="Q14" s="160"/>
      <c r="R14" s="160"/>
      <c r="S14" s="160"/>
      <c r="T14" s="160"/>
      <c r="U14" s="160"/>
      <c r="V14" s="160"/>
    </row>
    <row r="15" spans="1:22" ht="15" x14ac:dyDescent="0.25">
      <c r="A15" s="106"/>
      <c r="B15" s="107"/>
      <c r="C15" s="109"/>
      <c r="D15" s="108"/>
      <c r="E15" s="43"/>
      <c r="F15" s="108"/>
      <c r="G15" s="43"/>
      <c r="H15" s="108"/>
      <c r="I15" s="43"/>
      <c r="J15" s="108"/>
      <c r="K15" s="43"/>
      <c r="L15" s="108"/>
      <c r="M15" s="167"/>
      <c r="N15" s="108"/>
      <c r="O15" s="110"/>
      <c r="P15" s="43"/>
      <c r="Q15" s="160"/>
      <c r="R15" s="160"/>
      <c r="S15" s="160"/>
      <c r="T15" s="160"/>
      <c r="U15" s="160"/>
      <c r="V15" s="160"/>
    </row>
    <row r="16" spans="1:22" ht="15" x14ac:dyDescent="0.25">
      <c r="A16" s="106"/>
      <c r="B16" s="107"/>
      <c r="C16" s="109"/>
      <c r="D16" s="108"/>
      <c r="E16" s="43"/>
      <c r="F16" s="108"/>
      <c r="G16" s="43"/>
      <c r="H16" s="108"/>
      <c r="I16" s="43"/>
      <c r="J16" s="108"/>
      <c r="K16" s="43"/>
      <c r="L16" s="108"/>
      <c r="M16" s="167"/>
      <c r="N16" s="108"/>
      <c r="O16" s="110"/>
      <c r="P16" s="43"/>
      <c r="Q16" s="160"/>
      <c r="R16" s="160"/>
      <c r="S16" s="160"/>
      <c r="T16" s="160"/>
      <c r="U16" s="160"/>
      <c r="V16" s="160"/>
    </row>
    <row r="17" spans="1:22" ht="15" x14ac:dyDescent="0.25">
      <c r="A17" s="106"/>
      <c r="B17" s="107"/>
      <c r="C17" s="109"/>
      <c r="D17" s="108"/>
      <c r="E17" s="43"/>
      <c r="F17" s="108"/>
      <c r="G17" s="43"/>
      <c r="H17" s="108"/>
      <c r="I17" s="43"/>
      <c r="J17" s="108"/>
      <c r="K17" s="43"/>
      <c r="L17" s="108"/>
      <c r="M17" s="167"/>
      <c r="N17" s="108"/>
      <c r="O17" s="110"/>
      <c r="P17" s="43"/>
      <c r="Q17" s="160"/>
      <c r="R17" s="160"/>
      <c r="S17" s="160"/>
      <c r="T17" s="160"/>
      <c r="U17" s="160"/>
      <c r="V17" s="160"/>
    </row>
    <row r="18" spans="1:22" ht="15" x14ac:dyDescent="0.25">
      <c r="A18" s="106"/>
      <c r="B18" s="107"/>
      <c r="C18" s="109"/>
      <c r="D18" s="108"/>
      <c r="E18" s="43"/>
      <c r="F18" s="108"/>
      <c r="G18" s="43"/>
      <c r="H18" s="108"/>
      <c r="I18" s="43"/>
      <c r="J18" s="108"/>
      <c r="K18" s="43"/>
      <c r="L18" s="108"/>
      <c r="M18" s="167"/>
      <c r="N18" s="108"/>
      <c r="O18" s="110"/>
      <c r="P18" s="43"/>
      <c r="Q18" s="160"/>
      <c r="R18" s="160"/>
      <c r="S18" s="160"/>
      <c r="T18" s="160"/>
      <c r="U18" s="160"/>
      <c r="V18" s="160"/>
    </row>
    <row r="19" spans="1:22" x14ac:dyDescent="0.2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</row>
    <row r="20" spans="1:22" ht="15.75" x14ac:dyDescent="0.25">
      <c r="A20" s="159"/>
      <c r="B20" s="42"/>
      <c r="C20" s="149"/>
      <c r="D20" s="150"/>
      <c r="E20" s="149"/>
      <c r="F20" s="150"/>
      <c r="G20" s="149"/>
      <c r="H20" s="150"/>
      <c r="I20" s="111"/>
      <c r="J20" s="151"/>
      <c r="K20" s="111"/>
      <c r="L20" s="152"/>
      <c r="M20" s="152"/>
      <c r="N20" s="152"/>
      <c r="O20" s="42"/>
      <c r="P20" s="43"/>
      <c r="Q20" s="160"/>
      <c r="R20" s="160"/>
      <c r="S20" s="160"/>
      <c r="T20" s="160"/>
      <c r="U20" s="160"/>
      <c r="V20" s="160"/>
    </row>
    <row r="21" spans="1:22" x14ac:dyDescent="0.2">
      <c r="A21" s="161"/>
      <c r="B21" s="161"/>
      <c r="C21" s="162"/>
      <c r="D21" s="163"/>
      <c r="E21" s="162"/>
      <c r="F21" s="163"/>
      <c r="G21" s="162"/>
      <c r="H21" s="163"/>
      <c r="I21" s="162"/>
      <c r="J21" s="163"/>
      <c r="K21" s="162"/>
      <c r="L21" s="163"/>
      <c r="M21" s="164"/>
      <c r="N21" s="163"/>
      <c r="O21" s="165"/>
      <c r="P21" s="166"/>
      <c r="Q21" s="160"/>
      <c r="R21" s="160"/>
      <c r="S21" s="160"/>
      <c r="T21" s="160"/>
      <c r="U21" s="160"/>
      <c r="V21" s="160"/>
    </row>
    <row r="22" spans="1:22" ht="15" x14ac:dyDescent="0.2">
      <c r="A22" s="135"/>
      <c r="B22" s="136"/>
      <c r="C22" s="167"/>
      <c r="D22" s="168"/>
      <c r="E22" s="133"/>
      <c r="F22" s="168"/>
      <c r="G22" s="133"/>
      <c r="H22" s="168"/>
      <c r="I22" s="133"/>
      <c r="J22" s="168"/>
      <c r="K22" s="133"/>
      <c r="L22" s="168"/>
      <c r="M22" s="167"/>
      <c r="N22" s="168"/>
      <c r="O22" s="169"/>
      <c r="P22" s="133"/>
      <c r="Q22" s="160"/>
      <c r="R22" s="160"/>
      <c r="S22" s="160"/>
      <c r="T22" s="160"/>
      <c r="U22" s="160"/>
      <c r="V22" s="160"/>
    </row>
    <row r="23" spans="1:22" ht="15" x14ac:dyDescent="0.2">
      <c r="A23" s="135"/>
      <c r="B23" s="170"/>
      <c r="C23" s="167"/>
      <c r="D23" s="168"/>
      <c r="E23" s="133"/>
      <c r="F23" s="168"/>
      <c r="G23" s="133"/>
      <c r="H23" s="168"/>
      <c r="I23" s="133"/>
      <c r="J23" s="168"/>
      <c r="K23" s="133"/>
      <c r="L23" s="168"/>
      <c r="M23" s="167"/>
      <c r="N23" s="168"/>
      <c r="O23" s="169"/>
      <c r="P23" s="133"/>
      <c r="Q23" s="160"/>
      <c r="R23" s="160"/>
      <c r="S23" s="160"/>
      <c r="T23" s="160"/>
      <c r="U23" s="160"/>
      <c r="V23" s="160"/>
    </row>
    <row r="24" spans="1:22" ht="15" x14ac:dyDescent="0.2">
      <c r="A24" s="135"/>
      <c r="B24" s="170"/>
      <c r="C24" s="167"/>
      <c r="D24" s="168"/>
      <c r="E24" s="133"/>
      <c r="F24" s="168"/>
      <c r="G24" s="133"/>
      <c r="H24" s="168"/>
      <c r="I24" s="133"/>
      <c r="J24" s="168"/>
      <c r="K24" s="133"/>
      <c r="L24" s="168"/>
      <c r="M24" s="167"/>
      <c r="N24" s="168"/>
      <c r="O24" s="169"/>
      <c r="P24" s="133"/>
      <c r="Q24" s="160"/>
      <c r="R24" s="160"/>
      <c r="S24" s="160"/>
      <c r="T24" s="160"/>
      <c r="U24" s="160"/>
      <c r="V24" s="160"/>
    </row>
    <row r="25" spans="1:22" ht="15" x14ac:dyDescent="0.2">
      <c r="A25" s="135"/>
      <c r="B25" s="170"/>
      <c r="C25" s="167"/>
      <c r="D25" s="168"/>
      <c r="E25" s="133"/>
      <c r="F25" s="168"/>
      <c r="G25" s="133"/>
      <c r="H25" s="168"/>
      <c r="I25" s="133"/>
      <c r="J25" s="168"/>
      <c r="K25" s="133"/>
      <c r="L25" s="168"/>
      <c r="M25" s="167"/>
      <c r="N25" s="168"/>
      <c r="O25" s="169"/>
      <c r="P25" s="133"/>
      <c r="Q25" s="160"/>
      <c r="R25" s="160"/>
      <c r="S25" s="160"/>
      <c r="T25" s="160"/>
      <c r="U25" s="160"/>
      <c r="V25" s="160"/>
    </row>
    <row r="26" spans="1:22" ht="15" x14ac:dyDescent="0.2">
      <c r="A26" s="171"/>
      <c r="B26" s="170"/>
      <c r="C26" s="167"/>
      <c r="D26" s="168"/>
      <c r="E26" s="133"/>
      <c r="F26" s="168"/>
      <c r="G26" s="133"/>
      <c r="H26" s="168"/>
      <c r="I26" s="133"/>
      <c r="J26" s="168"/>
      <c r="K26" s="133"/>
      <c r="L26" s="168"/>
      <c r="M26" s="167"/>
      <c r="N26" s="168"/>
      <c r="O26" s="169"/>
      <c r="P26" s="133"/>
      <c r="Q26" s="160"/>
      <c r="R26" s="160"/>
      <c r="S26" s="160"/>
      <c r="T26" s="160"/>
      <c r="U26" s="160"/>
      <c r="V26" s="160"/>
    </row>
    <row r="27" spans="1:22" ht="15" x14ac:dyDescent="0.2">
      <c r="A27" s="135"/>
      <c r="B27" s="136"/>
      <c r="C27" s="167"/>
      <c r="D27" s="168"/>
      <c r="E27" s="133"/>
      <c r="F27" s="168"/>
      <c r="G27" s="133"/>
      <c r="H27" s="168"/>
      <c r="I27" s="133"/>
      <c r="J27" s="168"/>
      <c r="K27" s="133"/>
      <c r="L27" s="168"/>
      <c r="M27" s="167"/>
      <c r="N27" s="168"/>
      <c r="O27" s="169"/>
      <c r="P27" s="133"/>
      <c r="Q27" s="160"/>
      <c r="R27" s="160"/>
      <c r="S27" s="160"/>
      <c r="T27" s="160"/>
      <c r="U27" s="160"/>
      <c r="V27" s="160"/>
    </row>
    <row r="28" spans="1:22" ht="15" x14ac:dyDescent="0.2">
      <c r="A28" s="135"/>
      <c r="B28" s="136"/>
      <c r="C28" s="167"/>
      <c r="D28" s="168"/>
      <c r="E28" s="133"/>
      <c r="F28" s="168"/>
      <c r="G28" s="133"/>
      <c r="H28" s="168"/>
      <c r="I28" s="133"/>
      <c r="J28" s="168"/>
      <c r="K28" s="133"/>
      <c r="L28" s="168"/>
      <c r="M28" s="167"/>
      <c r="N28" s="168"/>
      <c r="O28" s="169"/>
      <c r="P28" s="133"/>
      <c r="Q28" s="160"/>
      <c r="R28" s="160"/>
      <c r="S28" s="160"/>
      <c r="T28" s="160"/>
      <c r="U28" s="160"/>
      <c r="V28" s="160"/>
    </row>
    <row r="29" spans="1:22" ht="15" x14ac:dyDescent="0.2">
      <c r="A29" s="135"/>
      <c r="B29" s="136"/>
      <c r="C29" s="167"/>
      <c r="D29" s="168"/>
      <c r="E29" s="133"/>
      <c r="F29" s="168"/>
      <c r="G29" s="133"/>
      <c r="H29" s="168"/>
      <c r="I29" s="133"/>
      <c r="J29" s="168"/>
      <c r="K29" s="133"/>
      <c r="L29" s="168"/>
      <c r="M29" s="167"/>
      <c r="N29" s="168"/>
      <c r="O29" s="169"/>
      <c r="P29" s="133"/>
      <c r="Q29" s="160"/>
      <c r="R29" s="160"/>
      <c r="S29" s="160"/>
      <c r="T29" s="160"/>
      <c r="U29" s="160"/>
      <c r="V29" s="160"/>
    </row>
    <row r="30" spans="1:22" x14ac:dyDescent="0.2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</row>
    <row r="31" spans="1:22" ht="15.75" x14ac:dyDescent="0.25">
      <c r="A31" s="153"/>
      <c r="B31" s="154"/>
      <c r="C31" s="155"/>
      <c r="D31" s="156"/>
      <c r="E31" s="155"/>
      <c r="F31" s="157"/>
      <c r="G31" s="155"/>
      <c r="H31" s="158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</row>
    <row r="32" spans="1:22" x14ac:dyDescent="0.2">
      <c r="A32" s="172"/>
      <c r="B32" s="172"/>
      <c r="C32" s="173"/>
      <c r="D32" s="174"/>
      <c r="E32" s="173"/>
      <c r="F32" s="174"/>
      <c r="G32" s="173"/>
      <c r="H32" s="174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</row>
    <row r="33" spans="1:22" ht="15" x14ac:dyDescent="0.25">
      <c r="A33" s="175"/>
      <c r="B33" s="107"/>
      <c r="C33" s="43"/>
      <c r="D33" s="176"/>
      <c r="E33" s="43"/>
      <c r="F33" s="176"/>
      <c r="G33" s="43"/>
      <c r="H33" s="176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</row>
    <row r="34" spans="1:22" ht="15" x14ac:dyDescent="0.25">
      <c r="A34" s="175"/>
      <c r="B34" s="107"/>
      <c r="C34" s="43"/>
      <c r="D34" s="176"/>
      <c r="E34" s="43"/>
      <c r="F34" s="177"/>
      <c r="G34" s="43"/>
      <c r="H34" s="177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</row>
    <row r="35" spans="1:22" ht="15" x14ac:dyDescent="0.25">
      <c r="A35" s="178"/>
      <c r="B35" s="107"/>
      <c r="C35" s="43"/>
      <c r="D35" s="176"/>
      <c r="E35" s="43"/>
      <c r="F35" s="176"/>
      <c r="G35" s="43"/>
      <c r="H35" s="176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</row>
    <row r="36" spans="1:22" ht="15" x14ac:dyDescent="0.25">
      <c r="A36" s="178"/>
      <c r="B36" s="107"/>
      <c r="C36" s="43"/>
      <c r="D36" s="176"/>
      <c r="E36" s="43"/>
      <c r="F36" s="176"/>
      <c r="G36" s="43"/>
      <c r="H36" s="176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</row>
    <row r="37" spans="1:22" ht="15" x14ac:dyDescent="0.25">
      <c r="A37" s="178"/>
      <c r="B37" s="107"/>
      <c r="C37" s="43"/>
      <c r="D37" s="176"/>
      <c r="E37" s="43"/>
      <c r="F37" s="176"/>
      <c r="G37" s="43"/>
      <c r="H37" s="177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</row>
    <row r="38" spans="1:22" ht="15" x14ac:dyDescent="0.25">
      <c r="A38" s="178"/>
      <c r="B38" s="107"/>
      <c r="C38" s="43"/>
      <c r="D38" s="176"/>
      <c r="E38" s="43"/>
      <c r="F38" s="176"/>
      <c r="G38" s="43"/>
      <c r="H38" s="176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</row>
    <row r="39" spans="1:22" ht="15" x14ac:dyDescent="0.25">
      <c r="A39" s="178"/>
      <c r="B39" s="107"/>
      <c r="C39" s="43"/>
      <c r="D39" s="176"/>
      <c r="E39" s="43"/>
      <c r="F39" s="176"/>
      <c r="G39" s="43"/>
      <c r="H39" s="176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</row>
    <row r="40" spans="1:22" ht="15" x14ac:dyDescent="0.25">
      <c r="A40" s="178"/>
      <c r="B40" s="107"/>
      <c r="C40" s="43"/>
      <c r="D40" s="176"/>
      <c r="E40" s="43"/>
      <c r="F40" s="176"/>
      <c r="G40" s="43"/>
      <c r="H40" s="176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</row>
    <row r="41" spans="1:22" ht="15" x14ac:dyDescent="0.25">
      <c r="A41" s="178"/>
      <c r="B41" s="107"/>
      <c r="C41" s="43"/>
      <c r="D41" s="176"/>
      <c r="E41" s="43"/>
      <c r="F41" s="176"/>
      <c r="G41" s="43"/>
      <c r="H41" s="176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</row>
    <row r="42" spans="1:22" ht="15" x14ac:dyDescent="0.25">
      <c r="A42" s="178"/>
      <c r="B42" s="107"/>
      <c r="C42" s="43"/>
      <c r="D42" s="176"/>
      <c r="E42" s="43"/>
      <c r="F42" s="176"/>
      <c r="G42" s="43"/>
      <c r="H42" s="176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</row>
    <row r="43" spans="1:22" ht="15" x14ac:dyDescent="0.25">
      <c r="A43" s="178"/>
      <c r="B43" s="107"/>
      <c r="C43" s="43"/>
      <c r="D43" s="176"/>
      <c r="E43" s="43"/>
      <c r="F43" s="176"/>
      <c r="G43" s="43"/>
      <c r="H43" s="176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</row>
    <row r="44" spans="1:22" x14ac:dyDescent="0.2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</row>
    <row r="45" spans="1:22" ht="15.75" x14ac:dyDescent="0.25">
      <c r="A45" s="159"/>
      <c r="B45" s="42"/>
      <c r="C45" s="149"/>
      <c r="D45" s="150"/>
      <c r="E45" s="149"/>
      <c r="F45" s="150"/>
      <c r="G45" s="149"/>
      <c r="H45" s="150"/>
      <c r="I45" s="42"/>
      <c r="J45" s="43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</row>
    <row r="46" spans="1:22" x14ac:dyDescent="0.2">
      <c r="A46" s="161"/>
      <c r="B46" s="161"/>
      <c r="C46" s="162"/>
      <c r="D46" s="163"/>
      <c r="E46" s="162"/>
      <c r="F46" s="163"/>
      <c r="G46" s="162"/>
      <c r="H46" s="163"/>
      <c r="I46" s="165"/>
      <c r="J46" s="166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</row>
    <row r="47" spans="1:22" ht="15" x14ac:dyDescent="0.25">
      <c r="A47" s="106"/>
      <c r="B47" s="107"/>
      <c r="C47" s="109"/>
      <c r="D47" s="108"/>
      <c r="E47" s="43"/>
      <c r="F47" s="108"/>
      <c r="G47" s="43"/>
      <c r="H47" s="108"/>
      <c r="I47" s="110"/>
      <c r="J47" s="43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</row>
    <row r="48" spans="1:22" ht="15" x14ac:dyDescent="0.25">
      <c r="A48" s="106"/>
      <c r="B48" s="107"/>
      <c r="C48" s="109"/>
      <c r="D48" s="108"/>
      <c r="E48" s="43"/>
      <c r="F48" s="108"/>
      <c r="G48" s="43"/>
      <c r="H48" s="108"/>
      <c r="I48" s="110"/>
      <c r="J48" s="43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</row>
    <row r="49" spans="1:22" ht="15" x14ac:dyDescent="0.25">
      <c r="A49" s="106"/>
      <c r="B49" s="107"/>
      <c r="C49" s="109"/>
      <c r="D49" s="108"/>
      <c r="E49" s="43"/>
      <c r="F49" s="108"/>
      <c r="G49" s="43"/>
      <c r="H49" s="108"/>
      <c r="I49" s="110"/>
      <c r="J49" s="43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</row>
    <row r="50" spans="1:22" ht="15" x14ac:dyDescent="0.25">
      <c r="A50" s="106"/>
      <c r="B50" s="107"/>
      <c r="C50" s="109"/>
      <c r="D50" s="108"/>
      <c r="E50" s="43"/>
      <c r="F50" s="108"/>
      <c r="G50" s="43"/>
      <c r="H50" s="108"/>
      <c r="I50" s="110"/>
      <c r="J50" s="43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</row>
    <row r="51" spans="1:22" ht="15" x14ac:dyDescent="0.25">
      <c r="A51" s="106"/>
      <c r="B51" s="107"/>
      <c r="C51" s="109"/>
      <c r="D51" s="108"/>
      <c r="E51" s="43"/>
      <c r="F51" s="108"/>
      <c r="G51" s="43"/>
      <c r="H51" s="108"/>
      <c r="I51" s="110"/>
      <c r="J51" s="43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</row>
    <row r="52" spans="1:22" ht="15" x14ac:dyDescent="0.25">
      <c r="A52" s="106"/>
      <c r="B52" s="107"/>
      <c r="C52" s="109"/>
      <c r="D52" s="108"/>
      <c r="E52" s="43"/>
      <c r="F52" s="108"/>
      <c r="G52" s="43"/>
      <c r="H52" s="108"/>
      <c r="I52" s="110"/>
      <c r="J52" s="43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</row>
    <row r="53" spans="1:22" ht="15" x14ac:dyDescent="0.25">
      <c r="A53" s="106"/>
      <c r="B53" s="107"/>
      <c r="C53" s="109"/>
      <c r="D53" s="108"/>
      <c r="E53" s="43"/>
      <c r="F53" s="108"/>
      <c r="G53" s="43"/>
      <c r="H53" s="108"/>
      <c r="I53" s="110"/>
      <c r="J53" s="43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</row>
    <row r="54" spans="1:22" ht="15" x14ac:dyDescent="0.25">
      <c r="A54" s="106"/>
      <c r="B54" s="107"/>
      <c r="C54" s="109"/>
      <c r="D54" s="108"/>
      <c r="E54" s="43"/>
      <c r="F54" s="108"/>
      <c r="G54" s="43"/>
      <c r="H54" s="108"/>
      <c r="I54" s="110"/>
      <c r="J54" s="43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</row>
    <row r="55" spans="1:22" x14ac:dyDescent="0.2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</row>
    <row r="56" spans="1:22" ht="15.75" x14ac:dyDescent="0.25">
      <c r="A56" s="179"/>
      <c r="B56" s="42"/>
      <c r="C56" s="149"/>
      <c r="D56" s="150"/>
      <c r="E56" s="149"/>
      <c r="F56" s="150"/>
      <c r="G56" s="149"/>
      <c r="H56" s="150"/>
      <c r="I56" s="42"/>
      <c r="J56" s="43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</row>
    <row r="57" spans="1:22" x14ac:dyDescent="0.2">
      <c r="A57" s="161"/>
      <c r="B57" s="161"/>
      <c r="C57" s="162"/>
      <c r="D57" s="163"/>
      <c r="E57" s="162"/>
      <c r="F57" s="163"/>
      <c r="G57" s="162"/>
      <c r="H57" s="163"/>
      <c r="I57" s="165"/>
      <c r="J57" s="166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</row>
    <row r="58" spans="1:22" ht="15" x14ac:dyDescent="0.25">
      <c r="A58" s="106"/>
      <c r="B58" s="107"/>
      <c r="C58" s="109"/>
      <c r="D58" s="108"/>
      <c r="E58" s="43"/>
      <c r="F58" s="108"/>
      <c r="G58" s="43"/>
      <c r="H58" s="108"/>
      <c r="I58" s="110"/>
      <c r="J58" s="43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</row>
    <row r="59" spans="1:22" ht="15" x14ac:dyDescent="0.25">
      <c r="A59" s="106"/>
      <c r="B59" s="107"/>
      <c r="C59" s="109"/>
      <c r="D59" s="108"/>
      <c r="E59" s="43"/>
      <c r="F59" s="108"/>
      <c r="G59" s="43"/>
      <c r="H59" s="108"/>
      <c r="I59" s="110"/>
      <c r="J59" s="43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</row>
    <row r="60" spans="1:22" ht="15" x14ac:dyDescent="0.25">
      <c r="A60" s="106"/>
      <c r="B60" s="107"/>
      <c r="C60" s="109"/>
      <c r="D60" s="108"/>
      <c r="E60" s="43"/>
      <c r="F60" s="108"/>
      <c r="G60" s="43"/>
      <c r="H60" s="108"/>
      <c r="I60" s="110"/>
      <c r="J60" s="43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</row>
    <row r="61" spans="1:22" ht="15" x14ac:dyDescent="0.25">
      <c r="A61" s="106"/>
      <c r="B61" s="107"/>
      <c r="C61" s="109"/>
      <c r="D61" s="108"/>
      <c r="E61" s="43"/>
      <c r="F61" s="108"/>
      <c r="G61" s="43"/>
      <c r="H61" s="108"/>
      <c r="I61" s="110"/>
      <c r="J61" s="43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</row>
    <row r="62" spans="1:22" ht="15" x14ac:dyDescent="0.25">
      <c r="A62" s="106"/>
      <c r="B62" s="107"/>
      <c r="C62" s="109"/>
      <c r="D62" s="108"/>
      <c r="E62" s="43"/>
      <c r="F62" s="108"/>
      <c r="G62" s="43"/>
      <c r="H62" s="108"/>
      <c r="I62" s="110"/>
      <c r="J62" s="43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</row>
    <row r="63" spans="1:22" ht="15" x14ac:dyDescent="0.25">
      <c r="A63" s="106"/>
      <c r="B63" s="107"/>
      <c r="C63" s="109"/>
      <c r="D63" s="108"/>
      <c r="E63" s="43"/>
      <c r="F63" s="108"/>
      <c r="G63" s="43"/>
      <c r="H63" s="108"/>
      <c r="I63" s="110"/>
      <c r="J63" s="43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</row>
    <row r="64" spans="1:22" ht="15" x14ac:dyDescent="0.25">
      <c r="A64" s="106"/>
      <c r="B64" s="107"/>
      <c r="C64" s="109"/>
      <c r="D64" s="108"/>
      <c r="E64" s="43"/>
      <c r="F64" s="108"/>
      <c r="G64" s="43"/>
      <c r="H64" s="108"/>
      <c r="I64" s="110"/>
      <c r="J64" s="43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</row>
    <row r="65" spans="1:22" ht="15" x14ac:dyDescent="0.25">
      <c r="A65" s="106"/>
      <c r="B65" s="107"/>
      <c r="C65" s="109"/>
      <c r="D65" s="108"/>
      <c r="E65" s="43"/>
      <c r="F65" s="108"/>
      <c r="G65" s="43"/>
      <c r="H65" s="108"/>
      <c r="I65" s="110"/>
      <c r="J65" s="43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</row>
    <row r="66" spans="1:22" x14ac:dyDescent="0.2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</row>
    <row r="67" spans="1:22" ht="15.75" x14ac:dyDescent="0.25">
      <c r="A67" s="179"/>
      <c r="B67" s="42"/>
      <c r="C67" s="149"/>
      <c r="D67" s="150"/>
      <c r="E67" s="149"/>
      <c r="F67" s="150"/>
      <c r="G67" s="149"/>
      <c r="H67" s="150"/>
      <c r="I67" s="111"/>
      <c r="J67" s="151"/>
      <c r="K67" s="111"/>
      <c r="L67" s="152"/>
      <c r="M67" s="42"/>
      <c r="N67" s="43"/>
      <c r="O67" s="160"/>
      <c r="P67" s="160"/>
      <c r="Q67" s="160"/>
      <c r="R67" s="160"/>
      <c r="S67" s="160"/>
      <c r="T67" s="160"/>
      <c r="U67" s="160"/>
      <c r="V67" s="160"/>
    </row>
    <row r="68" spans="1:22" x14ac:dyDescent="0.2">
      <c r="A68" s="161"/>
      <c r="B68" s="161"/>
      <c r="C68" s="162"/>
      <c r="D68" s="163"/>
      <c r="E68" s="162"/>
      <c r="F68" s="163"/>
      <c r="G68" s="162"/>
      <c r="H68" s="163"/>
      <c r="I68" s="165"/>
      <c r="J68" s="166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</row>
    <row r="69" spans="1:22" ht="15" x14ac:dyDescent="0.25">
      <c r="A69" s="43"/>
      <c r="B69" s="107"/>
      <c r="C69" s="109"/>
      <c r="D69" s="108"/>
      <c r="E69" s="43"/>
      <c r="F69" s="108"/>
      <c r="G69" s="43"/>
      <c r="H69" s="108"/>
      <c r="I69" s="110"/>
      <c r="J69" s="43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</row>
    <row r="70" spans="1:22" ht="15" x14ac:dyDescent="0.25">
      <c r="A70" s="106"/>
      <c r="B70" s="107"/>
      <c r="C70" s="109"/>
      <c r="D70" s="108"/>
      <c r="E70" s="43"/>
      <c r="F70" s="108"/>
      <c r="G70" s="43"/>
      <c r="H70" s="108"/>
      <c r="I70" s="110"/>
      <c r="J70" s="43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</row>
    <row r="71" spans="1:22" ht="15" x14ac:dyDescent="0.25">
      <c r="A71" s="106"/>
      <c r="B71" s="107"/>
      <c r="C71" s="109"/>
      <c r="D71" s="108"/>
      <c r="E71" s="43"/>
      <c r="F71" s="108"/>
      <c r="G71" s="43"/>
      <c r="H71" s="108"/>
      <c r="I71" s="110"/>
      <c r="J71" s="43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</row>
    <row r="72" spans="1:22" ht="15" x14ac:dyDescent="0.25">
      <c r="A72" s="106"/>
      <c r="B72" s="107"/>
      <c r="C72" s="109"/>
      <c r="D72" s="108"/>
      <c r="E72" s="43"/>
      <c r="F72" s="108"/>
      <c r="G72" s="43"/>
      <c r="H72" s="108"/>
      <c r="I72" s="110"/>
      <c r="J72" s="43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</row>
    <row r="73" spans="1:22" ht="15" x14ac:dyDescent="0.25">
      <c r="A73" s="43"/>
      <c r="B73" s="107"/>
      <c r="C73" s="109"/>
      <c r="D73" s="108"/>
      <c r="E73" s="43"/>
      <c r="F73" s="108"/>
      <c r="G73" s="43"/>
      <c r="H73" s="108"/>
      <c r="I73" s="110"/>
      <c r="J73" s="43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</row>
    <row r="74" spans="1:22" x14ac:dyDescent="0.2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</row>
    <row r="75" spans="1:22" ht="15.75" x14ac:dyDescent="0.25">
      <c r="A75" s="179"/>
      <c r="B75" s="42"/>
      <c r="C75" s="149"/>
      <c r="D75" s="150"/>
      <c r="E75" s="149"/>
      <c r="F75" s="150"/>
      <c r="G75" s="149"/>
      <c r="H75" s="150"/>
      <c r="I75" s="111"/>
      <c r="J75" s="151"/>
      <c r="K75" s="111"/>
      <c r="L75" s="152"/>
      <c r="M75" s="42"/>
      <c r="N75" s="43"/>
      <c r="O75" s="160"/>
      <c r="P75" s="160"/>
      <c r="Q75" s="160"/>
      <c r="R75" s="160"/>
      <c r="S75" s="160"/>
      <c r="T75" s="160"/>
      <c r="U75" s="160"/>
      <c r="V75" s="160"/>
    </row>
    <row r="76" spans="1:22" x14ac:dyDescent="0.2">
      <c r="A76" s="161"/>
      <c r="B76" s="161"/>
      <c r="C76" s="162"/>
      <c r="D76" s="163"/>
      <c r="E76" s="162"/>
      <c r="F76" s="163"/>
      <c r="G76" s="162"/>
      <c r="H76" s="163"/>
      <c r="I76" s="165"/>
      <c r="J76" s="166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</row>
    <row r="77" spans="1:22" ht="15" x14ac:dyDescent="0.25">
      <c r="A77" s="106"/>
      <c r="B77" s="107"/>
      <c r="C77" s="109"/>
      <c r="D77" s="108"/>
      <c r="E77" s="43"/>
      <c r="F77" s="108"/>
      <c r="G77" s="43"/>
      <c r="H77" s="108"/>
      <c r="I77" s="110"/>
      <c r="J77" s="43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</row>
    <row r="78" spans="1:22" ht="15" x14ac:dyDescent="0.25">
      <c r="A78" s="106"/>
      <c r="B78" s="107"/>
      <c r="C78" s="109"/>
      <c r="D78" s="108"/>
      <c r="E78" s="43"/>
      <c r="F78" s="108"/>
      <c r="G78" s="43"/>
      <c r="H78" s="108"/>
      <c r="I78" s="110"/>
      <c r="J78" s="43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</row>
    <row r="79" spans="1:22" ht="15" x14ac:dyDescent="0.25">
      <c r="A79" s="106"/>
      <c r="B79" s="107"/>
      <c r="C79" s="109"/>
      <c r="D79" s="108"/>
      <c r="E79" s="43"/>
      <c r="F79" s="108"/>
      <c r="G79" s="43"/>
      <c r="H79" s="108"/>
      <c r="I79" s="110"/>
      <c r="J79" s="43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</row>
    <row r="80" spans="1:22" ht="15" x14ac:dyDescent="0.25">
      <c r="A80" s="106"/>
      <c r="B80" s="42"/>
      <c r="C80" s="109"/>
      <c r="D80" s="108"/>
      <c r="E80" s="43"/>
      <c r="F80" s="108"/>
      <c r="G80" s="43"/>
      <c r="H80" s="108"/>
      <c r="I80" s="110"/>
      <c r="J80" s="43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</row>
    <row r="81" spans="1:22" ht="15" x14ac:dyDescent="0.25">
      <c r="A81" s="106"/>
      <c r="B81" s="107"/>
      <c r="C81" s="109"/>
      <c r="D81" s="108"/>
      <c r="E81" s="43"/>
      <c r="F81" s="108"/>
      <c r="G81" s="43"/>
      <c r="H81" s="108"/>
      <c r="I81" s="110"/>
      <c r="J81" s="43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</row>
    <row r="82" spans="1:22" ht="15" x14ac:dyDescent="0.25">
      <c r="A82" s="106"/>
      <c r="B82" s="107"/>
      <c r="C82" s="109"/>
      <c r="D82" s="108"/>
      <c r="E82" s="43"/>
      <c r="F82" s="108"/>
      <c r="G82" s="43"/>
      <c r="H82" s="108"/>
      <c r="I82" s="110"/>
      <c r="J82" s="43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</row>
    <row r="83" spans="1:22" ht="15" x14ac:dyDescent="0.25">
      <c r="A83" s="106"/>
      <c r="B83" s="107"/>
      <c r="C83" s="109"/>
      <c r="D83" s="108"/>
      <c r="E83" s="43"/>
      <c r="F83" s="108"/>
      <c r="G83" s="43"/>
      <c r="H83" s="108"/>
      <c r="I83" s="110"/>
      <c r="J83" s="43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</row>
    <row r="84" spans="1:22" ht="15" x14ac:dyDescent="0.25">
      <c r="A84" s="106"/>
      <c r="B84" s="107"/>
      <c r="C84" s="109"/>
      <c r="D84" s="108"/>
      <c r="E84" s="43"/>
      <c r="F84" s="108"/>
      <c r="G84" s="43"/>
      <c r="H84" s="108"/>
      <c r="I84" s="110"/>
      <c r="J84" s="43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</row>
    <row r="85" spans="1:22" ht="15" x14ac:dyDescent="0.25">
      <c r="A85" s="106"/>
      <c r="B85" s="107"/>
      <c r="C85" s="109"/>
      <c r="D85" s="108"/>
      <c r="E85" s="43"/>
      <c r="F85" s="108"/>
      <c r="G85" s="43"/>
      <c r="H85" s="108"/>
      <c r="I85" s="110"/>
      <c r="J85" s="43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</row>
    <row r="86" spans="1:22" ht="15" x14ac:dyDescent="0.25">
      <c r="A86" s="106"/>
      <c r="B86" s="107"/>
      <c r="C86" s="109"/>
      <c r="D86" s="108"/>
      <c r="E86" s="43"/>
      <c r="F86" s="108"/>
      <c r="G86" s="43"/>
      <c r="H86" s="108"/>
      <c r="I86" s="110"/>
      <c r="J86" s="43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</row>
    <row r="87" spans="1:22" ht="15" x14ac:dyDescent="0.25">
      <c r="A87" s="106"/>
      <c r="B87" s="107"/>
      <c r="C87" s="109"/>
      <c r="D87" s="108"/>
      <c r="E87" s="43"/>
      <c r="F87" s="108"/>
      <c r="G87" s="43"/>
      <c r="H87" s="108"/>
      <c r="I87" s="110"/>
      <c r="J87" s="43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</row>
    <row r="88" spans="1:22" ht="15" x14ac:dyDescent="0.25">
      <c r="A88" s="106"/>
      <c r="B88" s="107"/>
      <c r="C88" s="109"/>
      <c r="D88" s="108"/>
      <c r="E88" s="43"/>
      <c r="F88" s="108"/>
      <c r="G88" s="43"/>
      <c r="H88" s="108"/>
      <c r="I88" s="110"/>
      <c r="J88" s="43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</row>
    <row r="89" spans="1:22" x14ac:dyDescent="0.2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</row>
    <row r="90" spans="1:22" ht="15.75" x14ac:dyDescent="0.25">
      <c r="A90" s="180"/>
      <c r="B90" s="42"/>
      <c r="C90" s="149"/>
      <c r="D90" s="150"/>
      <c r="E90" s="149"/>
      <c r="F90" s="150"/>
      <c r="G90" s="149"/>
      <c r="H90" s="150"/>
      <c r="I90" s="111"/>
      <c r="J90" s="151"/>
      <c r="K90" s="111"/>
      <c r="L90" s="152"/>
      <c r="M90" s="152"/>
      <c r="N90" s="152"/>
      <c r="O90" s="181"/>
      <c r="P90" s="43"/>
      <c r="Q90" s="160"/>
      <c r="R90" s="160"/>
      <c r="S90" s="160"/>
      <c r="T90" s="160"/>
      <c r="U90" s="160"/>
      <c r="V90" s="160"/>
    </row>
    <row r="91" spans="1:22" x14ac:dyDescent="0.2">
      <c r="A91" s="161"/>
      <c r="B91" s="161"/>
      <c r="C91" s="162"/>
      <c r="D91" s="163"/>
      <c r="E91" s="162"/>
      <c r="F91" s="163"/>
      <c r="G91" s="162"/>
      <c r="H91" s="163"/>
      <c r="I91" s="162"/>
      <c r="J91" s="163"/>
      <c r="K91" s="162"/>
      <c r="L91" s="163"/>
      <c r="M91" s="164"/>
      <c r="N91" s="163"/>
      <c r="O91" s="182"/>
      <c r="P91" s="166"/>
      <c r="Q91" s="160"/>
      <c r="R91" s="160"/>
      <c r="S91" s="160"/>
      <c r="T91" s="160"/>
      <c r="U91" s="160"/>
      <c r="V91" s="160"/>
    </row>
    <row r="92" spans="1:22" ht="15" x14ac:dyDescent="0.25">
      <c r="A92" s="106"/>
      <c r="B92" s="107"/>
      <c r="C92" s="109"/>
      <c r="D92" s="108"/>
      <c r="E92" s="43"/>
      <c r="F92" s="108"/>
      <c r="G92" s="43"/>
      <c r="H92" s="108"/>
      <c r="I92" s="43"/>
      <c r="J92" s="108"/>
      <c r="K92" s="43"/>
      <c r="L92" s="108"/>
      <c r="M92" s="109"/>
      <c r="N92" s="108"/>
      <c r="O92" s="110"/>
      <c r="P92" s="43"/>
      <c r="Q92" s="160"/>
      <c r="R92" s="160"/>
      <c r="S92" s="160"/>
      <c r="T92" s="160"/>
      <c r="U92" s="160"/>
      <c r="V92" s="160"/>
    </row>
    <row r="93" spans="1:22" ht="15" x14ac:dyDescent="0.25">
      <c r="A93" s="106"/>
      <c r="B93" s="107"/>
      <c r="C93" s="109"/>
      <c r="D93" s="108"/>
      <c r="E93" s="43"/>
      <c r="F93" s="108"/>
      <c r="G93" s="43"/>
      <c r="H93" s="108"/>
      <c r="I93" s="43"/>
      <c r="J93" s="108"/>
      <c r="K93" s="43"/>
      <c r="L93" s="108"/>
      <c r="M93" s="109"/>
      <c r="N93" s="108"/>
      <c r="O93" s="110"/>
      <c r="P93" s="43"/>
      <c r="Q93" s="160"/>
      <c r="R93" s="160"/>
      <c r="S93" s="160"/>
      <c r="T93" s="160"/>
      <c r="U93" s="160"/>
      <c r="V93" s="160"/>
    </row>
    <row r="94" spans="1:22" ht="15" x14ac:dyDescent="0.25">
      <c r="A94" s="106"/>
      <c r="B94" s="107"/>
      <c r="C94" s="109"/>
      <c r="D94" s="108"/>
      <c r="E94" s="43"/>
      <c r="F94" s="108"/>
      <c r="G94" s="43"/>
      <c r="H94" s="108"/>
      <c r="I94" s="43"/>
      <c r="J94" s="108"/>
      <c r="K94" s="43"/>
      <c r="L94" s="108"/>
      <c r="M94" s="109"/>
      <c r="N94" s="108"/>
      <c r="O94" s="110"/>
      <c r="P94" s="43"/>
      <c r="Q94" s="160"/>
      <c r="R94" s="160"/>
      <c r="S94" s="160"/>
      <c r="T94" s="160"/>
      <c r="U94" s="160"/>
      <c r="V94" s="160"/>
    </row>
    <row r="95" spans="1:22" ht="15" x14ac:dyDescent="0.25">
      <c r="A95" s="106"/>
      <c r="B95" s="107"/>
      <c r="C95" s="109"/>
      <c r="D95" s="108"/>
      <c r="E95" s="43"/>
      <c r="F95" s="108"/>
      <c r="G95" s="43"/>
      <c r="H95" s="108"/>
      <c r="I95" s="43"/>
      <c r="J95" s="108"/>
      <c r="K95" s="43"/>
      <c r="L95" s="108"/>
      <c r="M95" s="109"/>
      <c r="N95" s="108"/>
      <c r="O95" s="110"/>
      <c r="P95" s="43"/>
      <c r="Q95" s="160"/>
      <c r="R95" s="160"/>
      <c r="S95" s="160"/>
      <c r="T95" s="160"/>
      <c r="U95" s="160"/>
      <c r="V95" s="160"/>
    </row>
    <row r="96" spans="1:22" ht="15" x14ac:dyDescent="0.25">
      <c r="A96" s="106"/>
      <c r="B96" s="107"/>
      <c r="C96" s="109"/>
      <c r="D96" s="108"/>
      <c r="E96" s="43"/>
      <c r="F96" s="108"/>
      <c r="G96" s="43"/>
      <c r="H96" s="108"/>
      <c r="I96" s="43"/>
      <c r="J96" s="108"/>
      <c r="K96" s="43"/>
      <c r="L96" s="108"/>
      <c r="M96" s="109"/>
      <c r="N96" s="108"/>
      <c r="O96" s="110"/>
      <c r="P96" s="43"/>
      <c r="Q96" s="160"/>
      <c r="R96" s="160"/>
      <c r="S96" s="160"/>
      <c r="T96" s="160"/>
      <c r="U96" s="160"/>
      <c r="V96" s="160"/>
    </row>
    <row r="97" spans="1:22" ht="15" x14ac:dyDescent="0.25">
      <c r="A97" s="106"/>
      <c r="B97" s="107"/>
      <c r="C97" s="109"/>
      <c r="D97" s="108"/>
      <c r="E97" s="43"/>
      <c r="F97" s="108"/>
      <c r="G97" s="43"/>
      <c r="H97" s="108"/>
      <c r="I97" s="43"/>
      <c r="J97" s="108"/>
      <c r="K97" s="43"/>
      <c r="L97" s="108"/>
      <c r="M97" s="109"/>
      <c r="N97" s="108"/>
      <c r="O97" s="110"/>
      <c r="P97" s="43"/>
      <c r="Q97" s="160"/>
      <c r="R97" s="160"/>
      <c r="S97" s="160"/>
      <c r="T97" s="160"/>
      <c r="U97" s="160"/>
      <c r="V97" s="160"/>
    </row>
    <row r="98" spans="1:22" ht="15" x14ac:dyDescent="0.25">
      <c r="A98" s="106"/>
      <c r="B98" s="107"/>
      <c r="C98" s="109"/>
      <c r="D98" s="108"/>
      <c r="E98" s="43"/>
      <c r="F98" s="108"/>
      <c r="G98" s="43"/>
      <c r="H98" s="108"/>
      <c r="I98" s="43"/>
      <c r="J98" s="108"/>
      <c r="K98" s="43"/>
      <c r="L98" s="108"/>
      <c r="M98" s="109"/>
      <c r="N98" s="108"/>
      <c r="O98" s="110"/>
      <c r="P98" s="43"/>
      <c r="Q98" s="160"/>
      <c r="R98" s="160"/>
      <c r="S98" s="160"/>
      <c r="T98" s="160"/>
      <c r="U98" s="160"/>
      <c r="V98" s="160"/>
    </row>
    <row r="99" spans="1:22" ht="15" x14ac:dyDescent="0.25">
      <c r="A99" s="106"/>
      <c r="B99" s="107"/>
      <c r="C99" s="109"/>
      <c r="D99" s="108"/>
      <c r="E99" s="43"/>
      <c r="F99" s="108"/>
      <c r="G99" s="43"/>
      <c r="H99" s="108"/>
      <c r="I99" s="43"/>
      <c r="J99" s="108"/>
      <c r="K99" s="43"/>
      <c r="L99" s="108"/>
      <c r="M99" s="109"/>
      <c r="N99" s="108"/>
      <c r="O99" s="110"/>
      <c r="P99" s="43"/>
      <c r="Q99" s="160"/>
      <c r="R99" s="160"/>
      <c r="S99" s="160"/>
      <c r="T99" s="160"/>
      <c r="U99" s="160"/>
      <c r="V99" s="160"/>
    </row>
    <row r="100" spans="1:22" ht="15" x14ac:dyDescent="0.25">
      <c r="A100" s="106"/>
      <c r="B100" s="107"/>
      <c r="C100" s="109"/>
      <c r="D100" s="108"/>
      <c r="E100" s="43"/>
      <c r="F100" s="108"/>
      <c r="G100" s="43"/>
      <c r="H100" s="108"/>
      <c r="I100" s="43"/>
      <c r="J100" s="108"/>
      <c r="K100" s="43"/>
      <c r="L100" s="108"/>
      <c r="M100" s="109"/>
      <c r="N100" s="108"/>
      <c r="O100" s="110"/>
      <c r="P100" s="43"/>
      <c r="Q100" s="160"/>
      <c r="R100" s="160"/>
      <c r="S100" s="160"/>
      <c r="T100" s="160"/>
      <c r="U100" s="160"/>
      <c r="V100" s="160"/>
    </row>
    <row r="101" spans="1:22" ht="15" x14ac:dyDescent="0.25">
      <c r="A101" s="106"/>
      <c r="B101" s="107"/>
      <c r="C101" s="109"/>
      <c r="D101" s="108"/>
      <c r="E101" s="43"/>
      <c r="F101" s="108"/>
      <c r="G101" s="43"/>
      <c r="H101" s="108"/>
      <c r="I101" s="43"/>
      <c r="J101" s="108"/>
      <c r="K101" s="43"/>
      <c r="L101" s="108"/>
      <c r="M101" s="109"/>
      <c r="N101" s="108"/>
      <c r="O101" s="110"/>
      <c r="P101" s="43"/>
      <c r="Q101" s="160"/>
      <c r="R101" s="160"/>
      <c r="S101" s="160"/>
      <c r="T101" s="160"/>
      <c r="U101" s="160"/>
      <c r="V101" s="160"/>
    </row>
    <row r="102" spans="1:22" ht="15" x14ac:dyDescent="0.25">
      <c r="A102" s="106"/>
      <c r="B102" s="107"/>
      <c r="C102" s="109"/>
      <c r="D102" s="108"/>
      <c r="E102" s="43"/>
      <c r="F102" s="108"/>
      <c r="G102" s="43"/>
      <c r="H102" s="108"/>
      <c r="I102" s="43"/>
      <c r="J102" s="108"/>
      <c r="K102" s="43"/>
      <c r="L102" s="108"/>
      <c r="M102" s="109"/>
      <c r="N102" s="108"/>
      <c r="O102" s="110"/>
      <c r="P102" s="43"/>
      <c r="Q102" s="160"/>
      <c r="R102" s="160"/>
      <c r="S102" s="160"/>
      <c r="T102" s="160"/>
      <c r="U102" s="160"/>
      <c r="V102" s="160"/>
    </row>
    <row r="103" spans="1:22" ht="15" x14ac:dyDescent="0.25">
      <c r="A103" s="106"/>
      <c r="B103" s="107"/>
      <c r="C103" s="109"/>
      <c r="D103" s="108"/>
      <c r="E103" s="43"/>
      <c r="F103" s="108"/>
      <c r="G103" s="43"/>
      <c r="H103" s="108"/>
      <c r="I103" s="43"/>
      <c r="J103" s="108"/>
      <c r="K103" s="43"/>
      <c r="L103" s="108"/>
      <c r="M103" s="109"/>
      <c r="N103" s="108"/>
      <c r="O103" s="110"/>
      <c r="P103" s="43"/>
      <c r="Q103" s="160"/>
      <c r="R103" s="160"/>
      <c r="S103" s="160"/>
      <c r="T103" s="160"/>
      <c r="U103" s="160"/>
      <c r="V103" s="160"/>
    </row>
    <row r="104" spans="1:22" ht="15" x14ac:dyDescent="0.25">
      <c r="A104" s="106"/>
      <c r="B104" s="107"/>
      <c r="C104" s="109"/>
      <c r="D104" s="108"/>
      <c r="E104" s="43"/>
      <c r="F104" s="108"/>
      <c r="G104" s="43"/>
      <c r="H104" s="108"/>
      <c r="I104" s="43"/>
      <c r="J104" s="108"/>
      <c r="K104" s="43"/>
      <c r="L104" s="108"/>
      <c r="M104" s="43"/>
      <c r="N104" s="108"/>
      <c r="O104" s="110"/>
      <c r="P104" s="43"/>
      <c r="Q104" s="160"/>
      <c r="R104" s="160"/>
      <c r="S104" s="160"/>
      <c r="T104" s="160"/>
      <c r="U104" s="160"/>
      <c r="V104" s="160"/>
    </row>
    <row r="105" spans="1:22" ht="15" x14ac:dyDescent="0.25">
      <c r="A105" s="106"/>
      <c r="B105" s="107"/>
      <c r="C105" s="109"/>
      <c r="D105" s="108"/>
      <c r="E105" s="43"/>
      <c r="F105" s="108"/>
      <c r="G105" s="43"/>
      <c r="H105" s="108"/>
      <c r="I105" s="43"/>
      <c r="J105" s="108"/>
      <c r="K105" s="43"/>
      <c r="L105" s="108"/>
      <c r="M105" s="109"/>
      <c r="N105" s="108"/>
      <c r="O105" s="110"/>
      <c r="P105" s="43"/>
      <c r="Q105" s="160"/>
      <c r="R105" s="160"/>
      <c r="S105" s="160"/>
      <c r="T105" s="160"/>
      <c r="U105" s="160"/>
      <c r="V105" s="160"/>
    </row>
    <row r="106" spans="1:22" ht="15" x14ac:dyDescent="0.25">
      <c r="A106" s="106"/>
      <c r="B106" s="107"/>
      <c r="C106" s="109"/>
      <c r="D106" s="108"/>
      <c r="E106" s="43"/>
      <c r="F106" s="108"/>
      <c r="G106" s="43"/>
      <c r="H106" s="108"/>
      <c r="I106" s="43"/>
      <c r="J106" s="108"/>
      <c r="K106" s="43"/>
      <c r="L106" s="108"/>
      <c r="M106" s="43"/>
      <c r="N106" s="108"/>
      <c r="O106" s="110"/>
      <c r="P106" s="43"/>
      <c r="Q106" s="160"/>
      <c r="R106" s="160"/>
      <c r="S106" s="160"/>
      <c r="T106" s="160"/>
      <c r="U106" s="160"/>
      <c r="V106" s="160"/>
    </row>
    <row r="107" spans="1:22" ht="15" x14ac:dyDescent="0.25">
      <c r="A107" s="106"/>
      <c r="B107" s="107"/>
      <c r="C107" s="109"/>
      <c r="D107" s="108"/>
      <c r="E107" s="43"/>
      <c r="F107" s="108"/>
      <c r="G107" s="43"/>
      <c r="H107" s="108"/>
      <c r="I107" s="43"/>
      <c r="J107" s="108"/>
      <c r="K107" s="43"/>
      <c r="L107" s="108"/>
      <c r="M107" s="109"/>
      <c r="N107" s="108"/>
      <c r="O107" s="110"/>
      <c r="P107" s="43"/>
      <c r="Q107" s="160"/>
      <c r="R107" s="160"/>
      <c r="S107" s="160"/>
      <c r="T107" s="160"/>
      <c r="U107" s="160"/>
      <c r="V107" s="160"/>
    </row>
    <row r="108" spans="1:22" ht="15" x14ac:dyDescent="0.25">
      <c r="A108" s="106"/>
      <c r="B108" s="107"/>
      <c r="C108" s="109"/>
      <c r="D108" s="108"/>
      <c r="E108" s="43"/>
      <c r="F108" s="108"/>
      <c r="G108" s="43"/>
      <c r="H108" s="108"/>
      <c r="I108" s="43"/>
      <c r="J108" s="108"/>
      <c r="K108" s="43"/>
      <c r="L108" s="108"/>
      <c r="M108" s="109"/>
      <c r="N108" s="108"/>
      <c r="O108" s="110"/>
      <c r="P108" s="43"/>
      <c r="Q108" s="160"/>
      <c r="R108" s="160"/>
      <c r="S108" s="160"/>
      <c r="T108" s="160"/>
      <c r="U108" s="160"/>
      <c r="V108" s="160"/>
    </row>
    <row r="109" spans="1:22" x14ac:dyDescent="0.2">
      <c r="A109" s="160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</row>
    <row r="110" spans="1:22" ht="15.75" x14ac:dyDescent="0.25">
      <c r="A110" s="159"/>
      <c r="B110" s="42"/>
      <c r="C110" s="180"/>
      <c r="D110" s="150"/>
      <c r="E110" s="149"/>
      <c r="F110" s="150"/>
      <c r="G110" s="149"/>
      <c r="H110" s="150"/>
      <c r="I110" s="111"/>
      <c r="J110" s="151"/>
      <c r="K110" s="111"/>
      <c r="L110" s="152"/>
      <c r="M110" s="42"/>
      <c r="N110" s="43"/>
      <c r="O110" s="160"/>
      <c r="P110" s="160"/>
      <c r="Q110" s="160"/>
      <c r="R110" s="160"/>
      <c r="S110" s="160"/>
      <c r="T110" s="160"/>
      <c r="U110" s="160"/>
      <c r="V110" s="160"/>
    </row>
    <row r="111" spans="1:22" x14ac:dyDescent="0.2">
      <c r="A111" s="161"/>
      <c r="B111" s="161"/>
      <c r="C111" s="162"/>
      <c r="D111" s="163"/>
      <c r="E111" s="162"/>
      <c r="F111" s="163"/>
      <c r="G111" s="162"/>
      <c r="H111" s="163"/>
      <c r="I111" s="165"/>
      <c r="J111" s="166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</row>
    <row r="112" spans="1:22" ht="15" x14ac:dyDescent="0.25">
      <c r="A112" s="106"/>
      <c r="B112" s="107"/>
      <c r="C112" s="109"/>
      <c r="D112" s="108"/>
      <c r="E112" s="43"/>
      <c r="F112" s="108"/>
      <c r="G112" s="43"/>
      <c r="H112" s="108"/>
      <c r="I112" s="110"/>
      <c r="J112" s="43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</row>
    <row r="113" spans="1:22" ht="15" x14ac:dyDescent="0.25">
      <c r="A113" s="106"/>
      <c r="B113" s="107"/>
      <c r="C113" s="109"/>
      <c r="D113" s="108"/>
      <c r="E113" s="43"/>
      <c r="F113" s="108"/>
      <c r="G113" s="43"/>
      <c r="H113" s="108"/>
      <c r="I113" s="110"/>
      <c r="J113" s="43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</row>
    <row r="114" spans="1:22" ht="15" x14ac:dyDescent="0.25">
      <c r="A114" s="106"/>
      <c r="B114" s="107"/>
      <c r="C114" s="109"/>
      <c r="D114" s="108"/>
      <c r="E114" s="43"/>
      <c r="F114" s="108"/>
      <c r="G114" s="43"/>
      <c r="H114" s="108"/>
      <c r="I114" s="110"/>
      <c r="J114" s="43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</row>
    <row r="115" spans="1:22" ht="15" x14ac:dyDescent="0.25">
      <c r="A115" s="106"/>
      <c r="B115" s="107"/>
      <c r="C115" s="109"/>
      <c r="D115" s="108"/>
      <c r="E115" s="43"/>
      <c r="F115" s="108"/>
      <c r="G115" s="43"/>
      <c r="H115" s="108"/>
      <c r="I115" s="110"/>
      <c r="J115" s="43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</row>
    <row r="116" spans="1:22" ht="15" x14ac:dyDescent="0.25">
      <c r="A116" s="106"/>
      <c r="B116" s="107"/>
      <c r="C116" s="109"/>
      <c r="D116" s="108"/>
      <c r="E116" s="43"/>
      <c r="F116" s="108"/>
      <c r="G116" s="43"/>
      <c r="H116" s="108"/>
      <c r="I116" s="110"/>
      <c r="J116" s="43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</row>
    <row r="117" spans="1:22" ht="15" x14ac:dyDescent="0.25">
      <c r="A117" s="106"/>
      <c r="B117" s="107"/>
      <c r="C117" s="109"/>
      <c r="D117" s="108"/>
      <c r="E117" s="43"/>
      <c r="F117" s="108"/>
      <c r="G117" s="43"/>
      <c r="H117" s="108"/>
      <c r="I117" s="110"/>
      <c r="J117" s="43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</row>
    <row r="118" spans="1:22" ht="15" x14ac:dyDescent="0.25">
      <c r="A118" s="106"/>
      <c r="B118" s="107"/>
      <c r="C118" s="109"/>
      <c r="D118" s="108"/>
      <c r="E118" s="43"/>
      <c r="F118" s="108"/>
      <c r="G118" s="43"/>
      <c r="H118" s="108"/>
      <c r="I118" s="110"/>
      <c r="J118" s="43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</row>
    <row r="119" spans="1:22" ht="15" x14ac:dyDescent="0.25">
      <c r="A119" s="106"/>
      <c r="B119" s="107"/>
      <c r="C119" s="109"/>
      <c r="D119" s="108"/>
      <c r="E119" s="43"/>
      <c r="F119" s="108"/>
      <c r="G119" s="43"/>
      <c r="H119" s="108"/>
      <c r="I119" s="110"/>
      <c r="J119" s="43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</row>
    <row r="120" spans="1:22" ht="15" x14ac:dyDescent="0.25">
      <c r="A120" s="106"/>
      <c r="B120" s="107"/>
      <c r="C120" s="109"/>
      <c r="D120" s="108"/>
      <c r="E120" s="43"/>
      <c r="F120" s="108"/>
      <c r="G120" s="43"/>
      <c r="H120" s="108"/>
      <c r="I120" s="110"/>
      <c r="J120" s="43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</row>
    <row r="121" spans="1:22" x14ac:dyDescent="0.2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</row>
    <row r="122" spans="1:22" ht="15.75" x14ac:dyDescent="0.25">
      <c r="A122" s="180"/>
      <c r="B122" s="42"/>
      <c r="C122" s="149"/>
      <c r="D122" s="150"/>
      <c r="E122" s="149"/>
      <c r="F122" s="150"/>
      <c r="G122" s="149"/>
      <c r="H122" s="150"/>
      <c r="I122" s="111"/>
      <c r="J122" s="151"/>
      <c r="K122" s="111"/>
      <c r="L122" s="152"/>
      <c r="M122" s="152"/>
      <c r="N122" s="152"/>
      <c r="O122" s="152"/>
      <c r="P122" s="152"/>
      <c r="Q122" s="152"/>
      <c r="R122" s="152"/>
      <c r="S122" s="152"/>
      <c r="T122" s="152"/>
      <c r="U122" s="42"/>
      <c r="V122" s="43"/>
    </row>
    <row r="123" spans="1:22" x14ac:dyDescent="0.2">
      <c r="A123" s="161"/>
      <c r="B123" s="161"/>
      <c r="C123" s="183"/>
      <c r="D123" s="184"/>
      <c r="E123" s="183"/>
      <c r="F123" s="184"/>
      <c r="G123" s="183"/>
      <c r="H123" s="184"/>
      <c r="I123" s="183"/>
      <c r="J123" s="184"/>
      <c r="K123" s="183"/>
      <c r="L123" s="184"/>
      <c r="M123" s="185"/>
      <c r="N123" s="184"/>
      <c r="O123" s="185"/>
      <c r="P123" s="184"/>
      <c r="Q123" s="185"/>
      <c r="R123" s="184"/>
      <c r="S123" s="185"/>
      <c r="T123" s="184"/>
      <c r="U123" s="186"/>
      <c r="V123" s="187"/>
    </row>
    <row r="124" spans="1:22" ht="15" x14ac:dyDescent="0.25">
      <c r="A124" s="106"/>
      <c r="B124" s="107"/>
      <c r="C124" s="109"/>
      <c r="D124" s="108"/>
      <c r="E124" s="43"/>
      <c r="F124" s="108"/>
      <c r="G124" s="43"/>
      <c r="H124" s="108"/>
      <c r="I124" s="43"/>
      <c r="J124" s="108"/>
      <c r="K124" s="43"/>
      <c r="L124" s="108"/>
      <c r="M124" s="109"/>
      <c r="N124" s="108"/>
      <c r="O124" s="109"/>
      <c r="P124" s="108"/>
      <c r="Q124" s="109"/>
      <c r="R124" s="108"/>
      <c r="S124" s="109"/>
      <c r="T124" s="108"/>
      <c r="U124" s="110"/>
      <c r="V124" s="43"/>
    </row>
    <row r="125" spans="1:22" ht="15" x14ac:dyDescent="0.25">
      <c r="A125" s="106"/>
      <c r="B125" s="107"/>
      <c r="C125" s="109"/>
      <c r="D125" s="108"/>
      <c r="E125" s="43"/>
      <c r="F125" s="108"/>
      <c r="G125" s="43"/>
      <c r="H125" s="108"/>
      <c r="I125" s="43"/>
      <c r="J125" s="108"/>
      <c r="K125" s="43"/>
      <c r="L125" s="108"/>
      <c r="M125" s="109"/>
      <c r="N125" s="108"/>
      <c r="O125" s="109"/>
      <c r="P125" s="108"/>
      <c r="Q125" s="109"/>
      <c r="R125" s="108"/>
      <c r="S125" s="109"/>
      <c r="T125" s="108"/>
      <c r="U125" s="110"/>
      <c r="V125" s="43"/>
    </row>
    <row r="126" spans="1:22" ht="15" x14ac:dyDescent="0.25">
      <c r="A126" s="106"/>
      <c r="B126" s="107"/>
      <c r="C126" s="109"/>
      <c r="D126" s="108"/>
      <c r="E126" s="43"/>
      <c r="F126" s="108"/>
      <c r="G126" s="43"/>
      <c r="H126" s="108"/>
      <c r="I126" s="43"/>
      <c r="J126" s="108"/>
      <c r="K126" s="43"/>
      <c r="L126" s="108"/>
      <c r="M126" s="109"/>
      <c r="N126" s="108"/>
      <c r="O126" s="109"/>
      <c r="P126" s="108"/>
      <c r="Q126" s="109"/>
      <c r="R126" s="108"/>
      <c r="S126" s="109"/>
      <c r="T126" s="108"/>
      <c r="U126" s="110"/>
      <c r="V126" s="43"/>
    </row>
    <row r="127" spans="1:22" ht="15" x14ac:dyDescent="0.25">
      <c r="A127" s="106"/>
      <c r="B127" s="107"/>
      <c r="C127" s="109"/>
      <c r="D127" s="108"/>
      <c r="E127" s="43"/>
      <c r="F127" s="108"/>
      <c r="G127" s="43"/>
      <c r="H127" s="108"/>
      <c r="I127" s="43"/>
      <c r="J127" s="108"/>
      <c r="K127" s="43"/>
      <c r="L127" s="108"/>
      <c r="M127" s="109"/>
      <c r="N127" s="108"/>
      <c r="O127" s="109"/>
      <c r="P127" s="108"/>
      <c r="Q127" s="109"/>
      <c r="R127" s="108"/>
      <c r="S127" s="109"/>
      <c r="T127" s="108"/>
      <c r="U127" s="110"/>
      <c r="V127" s="43"/>
    </row>
    <row r="128" spans="1:22" ht="15" x14ac:dyDescent="0.25">
      <c r="A128" s="106"/>
      <c r="B128" s="107"/>
      <c r="C128" s="109"/>
      <c r="D128" s="108"/>
      <c r="E128" s="43"/>
      <c r="F128" s="108"/>
      <c r="G128" s="43"/>
      <c r="H128" s="108"/>
      <c r="I128" s="43"/>
      <c r="J128" s="108"/>
      <c r="K128" s="43"/>
      <c r="L128" s="108"/>
      <c r="M128" s="109"/>
      <c r="N128" s="108"/>
      <c r="O128" s="109"/>
      <c r="P128" s="108"/>
      <c r="Q128" s="109"/>
      <c r="R128" s="108"/>
      <c r="S128" s="109"/>
      <c r="T128" s="108"/>
      <c r="U128" s="110"/>
      <c r="V128" s="43"/>
    </row>
    <row r="129" spans="1:22" ht="15" x14ac:dyDescent="0.25">
      <c r="A129" s="106"/>
      <c r="B129" s="107"/>
      <c r="C129" s="109"/>
      <c r="D129" s="108"/>
      <c r="E129" s="43"/>
      <c r="F129" s="108"/>
      <c r="G129" s="43"/>
      <c r="H129" s="108"/>
      <c r="I129" s="43"/>
      <c r="J129" s="108"/>
      <c r="K129" s="43"/>
      <c r="L129" s="108"/>
      <c r="M129" s="109"/>
      <c r="N129" s="108"/>
      <c r="O129" s="109"/>
      <c r="P129" s="108"/>
      <c r="Q129" s="109"/>
      <c r="R129" s="108"/>
      <c r="S129" s="109"/>
      <c r="T129" s="108"/>
      <c r="U129" s="110"/>
      <c r="V129" s="43"/>
    </row>
    <row r="130" spans="1:22" ht="15" x14ac:dyDescent="0.25">
      <c r="A130" s="106"/>
      <c r="B130" s="107"/>
      <c r="C130" s="109"/>
      <c r="D130" s="108"/>
      <c r="E130" s="43"/>
      <c r="F130" s="108"/>
      <c r="G130" s="43"/>
      <c r="H130" s="108"/>
      <c r="I130" s="43"/>
      <c r="J130" s="108"/>
      <c r="K130" s="43"/>
      <c r="L130" s="108"/>
      <c r="M130" s="109"/>
      <c r="N130" s="108"/>
      <c r="O130" s="109"/>
      <c r="P130" s="108"/>
      <c r="Q130" s="109"/>
      <c r="R130" s="108"/>
      <c r="S130" s="109"/>
      <c r="T130" s="108"/>
      <c r="U130" s="110"/>
      <c r="V130" s="43"/>
    </row>
    <row r="131" spans="1:22" ht="15" x14ac:dyDescent="0.25">
      <c r="A131" s="106"/>
      <c r="B131" s="107"/>
      <c r="C131" s="109"/>
      <c r="D131" s="108"/>
      <c r="E131" s="43"/>
      <c r="F131" s="108"/>
      <c r="G131" s="43"/>
      <c r="H131" s="108"/>
      <c r="I131" s="43"/>
      <c r="J131" s="108"/>
      <c r="K131" s="43"/>
      <c r="L131" s="108"/>
      <c r="M131" s="109"/>
      <c r="N131" s="108"/>
      <c r="O131" s="109"/>
      <c r="P131" s="108"/>
      <c r="Q131" s="109"/>
      <c r="R131" s="108"/>
      <c r="S131" s="109"/>
      <c r="T131" s="108"/>
      <c r="U131" s="110"/>
      <c r="V131" s="43"/>
    </row>
    <row r="132" spans="1:22" ht="15" x14ac:dyDescent="0.25">
      <c r="A132" s="106"/>
      <c r="B132" s="107"/>
      <c r="C132" s="109"/>
      <c r="D132" s="108"/>
      <c r="E132" s="43"/>
      <c r="F132" s="108"/>
      <c r="G132" s="43"/>
      <c r="H132" s="108"/>
      <c r="I132" s="43"/>
      <c r="J132" s="108"/>
      <c r="K132" s="43"/>
      <c r="L132" s="108"/>
      <c r="M132" s="109"/>
      <c r="N132" s="108"/>
      <c r="O132" s="109"/>
      <c r="P132" s="108"/>
      <c r="Q132" s="109"/>
      <c r="R132" s="108"/>
      <c r="S132" s="109"/>
      <c r="T132" s="108"/>
      <c r="U132" s="110"/>
      <c r="V132" s="43"/>
    </row>
    <row r="133" spans="1:22" ht="15" x14ac:dyDescent="0.25">
      <c r="A133" s="106"/>
      <c r="B133" s="107"/>
      <c r="C133" s="109"/>
      <c r="D133" s="108"/>
      <c r="E133" s="43"/>
      <c r="F133" s="108"/>
      <c r="G133" s="43"/>
      <c r="H133" s="108"/>
      <c r="I133" s="43"/>
      <c r="J133" s="108"/>
      <c r="K133" s="43"/>
      <c r="L133" s="108"/>
      <c r="M133" s="109"/>
      <c r="N133" s="108"/>
      <c r="O133" s="109"/>
      <c r="P133" s="108"/>
      <c r="Q133" s="109"/>
      <c r="R133" s="108"/>
      <c r="S133" s="109"/>
      <c r="T133" s="108"/>
      <c r="U133" s="110"/>
      <c r="V133" s="43"/>
    </row>
    <row r="134" spans="1:22" ht="15" x14ac:dyDescent="0.25">
      <c r="A134" s="106"/>
      <c r="B134" s="107"/>
      <c r="C134" s="109"/>
      <c r="D134" s="108"/>
      <c r="E134" s="43"/>
      <c r="F134" s="108"/>
      <c r="G134" s="43"/>
      <c r="H134" s="108"/>
      <c r="I134" s="43"/>
      <c r="J134" s="108"/>
      <c r="K134" s="43"/>
      <c r="L134" s="108"/>
      <c r="M134" s="109"/>
      <c r="N134" s="108"/>
      <c r="O134" s="109"/>
      <c r="P134" s="108"/>
      <c r="Q134" s="109"/>
      <c r="R134" s="108"/>
      <c r="S134" s="109"/>
      <c r="T134" s="108"/>
      <c r="U134" s="110"/>
      <c r="V134" s="43"/>
    </row>
    <row r="135" spans="1:22" ht="15" x14ac:dyDescent="0.25">
      <c r="A135" s="106"/>
      <c r="B135" s="107"/>
      <c r="C135" s="109"/>
      <c r="D135" s="108"/>
      <c r="E135" s="43"/>
      <c r="F135" s="108"/>
      <c r="G135" s="43"/>
      <c r="H135" s="108"/>
      <c r="I135" s="43"/>
      <c r="J135" s="108"/>
      <c r="K135" s="43"/>
      <c r="L135" s="108"/>
      <c r="M135" s="109"/>
      <c r="N135" s="108"/>
      <c r="O135" s="109"/>
      <c r="P135" s="108"/>
      <c r="Q135" s="109"/>
      <c r="R135" s="108"/>
      <c r="S135" s="109"/>
      <c r="T135" s="108"/>
      <c r="U135" s="110"/>
      <c r="V135" s="43"/>
    </row>
    <row r="136" spans="1:22" ht="15" x14ac:dyDescent="0.25">
      <c r="A136" s="106"/>
      <c r="B136" s="107"/>
      <c r="C136" s="109"/>
      <c r="D136" s="108"/>
      <c r="E136" s="43"/>
      <c r="F136" s="108"/>
      <c r="G136" s="43"/>
      <c r="H136" s="108"/>
      <c r="I136" s="43"/>
      <c r="J136" s="108"/>
      <c r="K136" s="43"/>
      <c r="L136" s="108"/>
      <c r="M136" s="109"/>
      <c r="N136" s="108"/>
      <c r="O136" s="109"/>
      <c r="P136" s="108"/>
      <c r="Q136" s="109"/>
      <c r="R136" s="108"/>
      <c r="S136" s="109"/>
      <c r="T136" s="108"/>
      <c r="U136" s="110"/>
      <c r="V136" s="43"/>
    </row>
    <row r="137" spans="1:22" ht="15" x14ac:dyDescent="0.25">
      <c r="A137" s="106"/>
      <c r="B137" s="107"/>
      <c r="C137" s="109"/>
      <c r="D137" s="108"/>
      <c r="E137" s="43"/>
      <c r="F137" s="108"/>
      <c r="G137" s="43"/>
      <c r="H137" s="108"/>
      <c r="I137" s="43"/>
      <c r="J137" s="108"/>
      <c r="K137" s="43"/>
      <c r="L137" s="108"/>
      <c r="M137" s="109"/>
      <c r="N137" s="108"/>
      <c r="O137" s="109"/>
      <c r="P137" s="108"/>
      <c r="Q137" s="109"/>
      <c r="R137" s="108"/>
      <c r="S137" s="109"/>
      <c r="T137" s="108"/>
      <c r="U137" s="110"/>
      <c r="V137" s="43"/>
    </row>
    <row r="138" spans="1:22" ht="15" x14ac:dyDescent="0.25">
      <c r="A138" s="106"/>
      <c r="B138" s="107"/>
      <c r="C138" s="109"/>
      <c r="D138" s="108"/>
      <c r="E138" s="43"/>
      <c r="F138" s="108"/>
      <c r="G138" s="43"/>
      <c r="H138" s="108"/>
      <c r="I138" s="43"/>
      <c r="J138" s="108"/>
      <c r="K138" s="43"/>
      <c r="L138" s="108"/>
      <c r="M138" s="109"/>
      <c r="N138" s="108"/>
      <c r="O138" s="109"/>
      <c r="P138" s="108"/>
      <c r="Q138" s="109"/>
      <c r="R138" s="108"/>
      <c r="S138" s="109"/>
      <c r="T138" s="108"/>
      <c r="U138" s="110"/>
      <c r="V138" s="43"/>
    </row>
    <row r="139" spans="1:22" ht="15" x14ac:dyDescent="0.25">
      <c r="A139" s="106"/>
      <c r="B139" s="107"/>
      <c r="C139" s="109"/>
      <c r="D139" s="108"/>
      <c r="E139" s="43"/>
      <c r="F139" s="108"/>
      <c r="G139" s="43"/>
      <c r="H139" s="108"/>
      <c r="I139" s="43"/>
      <c r="J139" s="108"/>
      <c r="K139" s="43"/>
      <c r="L139" s="108"/>
      <c r="M139" s="109"/>
      <c r="N139" s="108"/>
      <c r="O139" s="109"/>
      <c r="P139" s="108"/>
      <c r="Q139" s="109"/>
      <c r="R139" s="108"/>
      <c r="S139" s="109"/>
      <c r="T139" s="108"/>
      <c r="U139" s="110"/>
      <c r="V139" s="43"/>
    </row>
    <row r="140" spans="1:22" ht="15" x14ac:dyDescent="0.25">
      <c r="A140" s="106"/>
      <c r="B140" s="107"/>
      <c r="C140" s="109"/>
      <c r="D140" s="108"/>
      <c r="E140" s="43"/>
      <c r="F140" s="108"/>
      <c r="G140" s="43"/>
      <c r="H140" s="108"/>
      <c r="I140" s="43"/>
      <c r="J140" s="108"/>
      <c r="K140" s="43"/>
      <c r="L140" s="108"/>
      <c r="M140" s="109"/>
      <c r="N140" s="108"/>
      <c r="O140" s="109"/>
      <c r="P140" s="108"/>
      <c r="Q140" s="109"/>
      <c r="R140" s="108"/>
      <c r="S140" s="109"/>
      <c r="T140" s="108"/>
      <c r="U140" s="110"/>
      <c r="V140" s="43"/>
    </row>
    <row r="141" spans="1:22" ht="15" x14ac:dyDescent="0.25">
      <c r="A141" s="106"/>
      <c r="B141" s="107"/>
      <c r="C141" s="109"/>
      <c r="D141" s="108"/>
      <c r="E141" s="43"/>
      <c r="F141" s="108"/>
      <c r="G141" s="43"/>
      <c r="H141" s="108"/>
      <c r="I141" s="43"/>
      <c r="J141" s="108"/>
      <c r="K141" s="43"/>
      <c r="L141" s="108"/>
      <c r="M141" s="109"/>
      <c r="N141" s="108"/>
      <c r="O141" s="109"/>
      <c r="P141" s="108"/>
      <c r="Q141" s="109"/>
      <c r="R141" s="108"/>
      <c r="S141" s="109"/>
      <c r="T141" s="108"/>
      <c r="U141" s="110"/>
      <c r="V141" s="43"/>
    </row>
    <row r="142" spans="1:22" ht="15" x14ac:dyDescent="0.25">
      <c r="A142" s="106"/>
      <c r="B142" s="107"/>
      <c r="C142" s="109"/>
      <c r="D142" s="108"/>
      <c r="E142" s="43"/>
      <c r="F142" s="108"/>
      <c r="G142" s="43"/>
      <c r="H142" s="108"/>
      <c r="I142" s="43"/>
      <c r="J142" s="108"/>
      <c r="K142" s="43"/>
      <c r="L142" s="108"/>
      <c r="M142" s="109"/>
      <c r="N142" s="108"/>
      <c r="O142" s="109"/>
      <c r="P142" s="108"/>
      <c r="Q142" s="109"/>
      <c r="R142" s="108"/>
      <c r="S142" s="109"/>
      <c r="T142" s="108"/>
      <c r="U142" s="110"/>
      <c r="V142" s="43"/>
    </row>
    <row r="143" spans="1:22" ht="15" x14ac:dyDescent="0.25">
      <c r="A143" s="106"/>
      <c r="B143" s="107"/>
      <c r="C143" s="109"/>
      <c r="D143" s="108"/>
      <c r="E143" s="43"/>
      <c r="F143" s="108"/>
      <c r="G143" s="43"/>
      <c r="H143" s="108"/>
      <c r="I143" s="43"/>
      <c r="J143" s="108"/>
      <c r="K143" s="43"/>
      <c r="L143" s="108"/>
      <c r="M143" s="109"/>
      <c r="N143" s="108"/>
      <c r="O143" s="109"/>
      <c r="P143" s="108"/>
      <c r="Q143" s="109"/>
      <c r="R143" s="108"/>
      <c r="S143" s="109"/>
      <c r="T143" s="108"/>
      <c r="U143" s="110"/>
      <c r="V143" s="43"/>
    </row>
    <row r="144" spans="1:22" ht="15" x14ac:dyDescent="0.25">
      <c r="A144" s="106"/>
      <c r="B144" s="107"/>
      <c r="C144" s="109"/>
      <c r="D144" s="108"/>
      <c r="E144" s="43"/>
      <c r="F144" s="108"/>
      <c r="G144" s="43"/>
      <c r="H144" s="108"/>
      <c r="I144" s="43"/>
      <c r="J144" s="108"/>
      <c r="K144" s="43"/>
      <c r="L144" s="108"/>
      <c r="M144" s="109"/>
      <c r="N144" s="108"/>
      <c r="O144" s="109"/>
      <c r="P144" s="108"/>
      <c r="Q144" s="109"/>
      <c r="R144" s="108"/>
      <c r="S144" s="109"/>
      <c r="T144" s="108"/>
      <c r="U144" s="110"/>
      <c r="V144" s="43"/>
    </row>
    <row r="145" spans="1:22" ht="15" x14ac:dyDescent="0.25">
      <c r="A145" s="106"/>
      <c r="B145" s="107"/>
      <c r="C145" s="109"/>
      <c r="D145" s="108"/>
      <c r="E145" s="43"/>
      <c r="F145" s="108"/>
      <c r="G145" s="43"/>
      <c r="H145" s="108"/>
      <c r="I145" s="43"/>
      <c r="J145" s="108"/>
      <c r="K145" s="43"/>
      <c r="L145" s="108"/>
      <c r="M145" s="109"/>
      <c r="N145" s="108"/>
      <c r="O145" s="109"/>
      <c r="P145" s="108"/>
      <c r="Q145" s="109"/>
      <c r="R145" s="108"/>
      <c r="S145" s="109"/>
      <c r="T145" s="108"/>
      <c r="U145" s="110"/>
      <c r="V145" s="43"/>
    </row>
    <row r="146" spans="1:22" ht="15" x14ac:dyDescent="0.25">
      <c r="A146" s="106"/>
      <c r="B146" s="107"/>
      <c r="C146" s="109"/>
      <c r="D146" s="108"/>
      <c r="E146" s="43"/>
      <c r="F146" s="108"/>
      <c r="G146" s="43"/>
      <c r="H146" s="108"/>
      <c r="I146" s="43"/>
      <c r="J146" s="108"/>
      <c r="K146" s="43"/>
      <c r="L146" s="108"/>
      <c r="M146" s="109"/>
      <c r="N146" s="108"/>
      <c r="O146" s="109"/>
      <c r="P146" s="108"/>
      <c r="Q146" s="109"/>
      <c r="R146" s="108"/>
      <c r="S146" s="109"/>
      <c r="T146" s="108"/>
      <c r="U146" s="110"/>
      <c r="V146" s="43"/>
    </row>
    <row r="147" spans="1:22" ht="15" x14ac:dyDescent="0.25">
      <c r="A147" s="106"/>
      <c r="B147" s="107"/>
      <c r="C147" s="109"/>
      <c r="D147" s="108"/>
      <c r="E147" s="43"/>
      <c r="F147" s="108"/>
      <c r="G147" s="43"/>
      <c r="H147" s="108"/>
      <c r="I147" s="43"/>
      <c r="J147" s="108"/>
      <c r="K147" s="43"/>
      <c r="L147" s="108"/>
      <c r="M147" s="109"/>
      <c r="N147" s="108"/>
      <c r="O147" s="109"/>
      <c r="P147" s="108"/>
      <c r="Q147" s="109"/>
      <c r="R147" s="108"/>
      <c r="S147" s="109"/>
      <c r="T147" s="108"/>
      <c r="U147" s="110"/>
      <c r="V147" s="109"/>
    </row>
    <row r="148" spans="1:22" ht="15" x14ac:dyDescent="0.25">
      <c r="A148" s="106"/>
      <c r="B148" s="107"/>
      <c r="C148" s="109"/>
      <c r="D148" s="108"/>
      <c r="E148" s="43"/>
      <c r="F148" s="108"/>
      <c r="G148" s="43"/>
      <c r="H148" s="108"/>
      <c r="I148" s="43"/>
      <c r="J148" s="108"/>
      <c r="K148" s="43"/>
      <c r="L148" s="108"/>
      <c r="M148" s="109"/>
      <c r="N148" s="108"/>
      <c r="O148" s="109"/>
      <c r="P148" s="108"/>
      <c r="Q148" s="109"/>
      <c r="R148" s="108"/>
      <c r="S148" s="109"/>
      <c r="T148" s="108"/>
      <c r="U148" s="110"/>
      <c r="V148" s="109"/>
    </row>
    <row r="149" spans="1:22" x14ac:dyDescent="0.2">
      <c r="A149" s="160"/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</row>
    <row r="150" spans="1:22" ht="15.75" x14ac:dyDescent="0.25">
      <c r="A150" s="159"/>
      <c r="B150" s="42"/>
      <c r="C150" s="149"/>
      <c r="D150" s="150"/>
      <c r="E150" s="149"/>
      <c r="F150" s="150"/>
      <c r="G150" s="149"/>
      <c r="H150" s="150"/>
      <c r="I150" s="111"/>
      <c r="J150" s="151"/>
      <c r="K150" s="111"/>
      <c r="L150" s="152"/>
      <c r="M150" s="152"/>
      <c r="N150" s="152"/>
      <c r="O150" s="42"/>
      <c r="P150" s="43"/>
      <c r="Q150" s="160"/>
      <c r="R150" s="160"/>
      <c r="S150" s="160"/>
      <c r="T150" s="160"/>
      <c r="U150" s="160"/>
      <c r="V150" s="160"/>
    </row>
    <row r="151" spans="1:22" x14ac:dyDescent="0.2">
      <c r="A151" s="161"/>
      <c r="B151" s="161"/>
      <c r="C151" s="162"/>
      <c r="D151" s="163"/>
      <c r="E151" s="162"/>
      <c r="F151" s="163"/>
      <c r="G151" s="162"/>
      <c r="H151" s="163"/>
      <c r="I151" s="162"/>
      <c r="J151" s="163"/>
      <c r="K151" s="162"/>
      <c r="L151" s="163"/>
      <c r="M151" s="164"/>
      <c r="N151" s="163"/>
      <c r="O151" s="165"/>
      <c r="P151" s="187"/>
      <c r="Q151" s="160"/>
      <c r="R151" s="160"/>
      <c r="S151" s="160"/>
      <c r="T151" s="160"/>
      <c r="U151" s="160"/>
      <c r="V151" s="160"/>
    </row>
    <row r="152" spans="1:22" ht="15" x14ac:dyDescent="0.25">
      <c r="A152" s="106"/>
      <c r="B152" s="107"/>
      <c r="C152" s="109"/>
      <c r="D152" s="108"/>
      <c r="E152" s="43"/>
      <c r="F152" s="108"/>
      <c r="G152" s="43"/>
      <c r="H152" s="108"/>
      <c r="I152" s="43"/>
      <c r="J152" s="108"/>
      <c r="K152" s="43"/>
      <c r="L152" s="108"/>
      <c r="M152" s="167"/>
      <c r="N152" s="108"/>
      <c r="O152" s="110"/>
      <c r="P152" s="43"/>
      <c r="Q152" s="160"/>
      <c r="R152" s="160"/>
      <c r="S152" s="160"/>
      <c r="T152" s="160"/>
      <c r="U152" s="160"/>
      <c r="V152" s="160"/>
    </row>
    <row r="153" spans="1:22" ht="15" x14ac:dyDescent="0.25">
      <c r="A153" s="106"/>
      <c r="B153" s="107"/>
      <c r="C153" s="109"/>
      <c r="D153" s="108"/>
      <c r="E153" s="43"/>
      <c r="F153" s="108"/>
      <c r="G153" s="43"/>
      <c r="H153" s="108"/>
      <c r="I153" s="43"/>
      <c r="J153" s="108"/>
      <c r="K153" s="43"/>
      <c r="L153" s="108"/>
      <c r="M153" s="167"/>
      <c r="N153" s="108"/>
      <c r="O153" s="110"/>
      <c r="P153" s="43"/>
      <c r="Q153" s="160"/>
      <c r="R153" s="160"/>
      <c r="S153" s="160"/>
      <c r="T153" s="160"/>
      <c r="U153" s="160"/>
      <c r="V153" s="160"/>
    </row>
    <row r="154" spans="1:22" ht="15" x14ac:dyDescent="0.25">
      <c r="A154" s="106"/>
      <c r="B154" s="107"/>
      <c r="C154" s="109"/>
      <c r="D154" s="108"/>
      <c r="E154" s="43"/>
      <c r="F154" s="108"/>
      <c r="G154" s="43"/>
      <c r="H154" s="108"/>
      <c r="I154" s="43"/>
      <c r="J154" s="108"/>
      <c r="K154" s="43"/>
      <c r="L154" s="108"/>
      <c r="M154" s="167"/>
      <c r="N154" s="108"/>
      <c r="O154" s="110"/>
      <c r="P154" s="43"/>
      <c r="Q154" s="160"/>
      <c r="R154" s="160"/>
      <c r="S154" s="160"/>
      <c r="T154" s="160"/>
      <c r="U154" s="160"/>
      <c r="V154" s="160"/>
    </row>
    <row r="155" spans="1:22" ht="15" x14ac:dyDescent="0.25">
      <c r="A155" s="106"/>
      <c r="B155" s="107"/>
      <c r="C155" s="109"/>
      <c r="D155" s="108"/>
      <c r="E155" s="43"/>
      <c r="F155" s="108"/>
      <c r="G155" s="43"/>
      <c r="H155" s="108"/>
      <c r="I155" s="43"/>
      <c r="J155" s="108"/>
      <c r="K155" s="43"/>
      <c r="L155" s="108"/>
      <c r="M155" s="167"/>
      <c r="N155" s="108"/>
      <c r="O155" s="110"/>
      <c r="P155" s="43"/>
      <c r="Q155" s="160"/>
      <c r="R155" s="160"/>
      <c r="S155" s="160"/>
      <c r="T155" s="160"/>
      <c r="U155" s="160"/>
      <c r="V155" s="160"/>
    </row>
    <row r="156" spans="1:22" ht="15" x14ac:dyDescent="0.25">
      <c r="A156" s="106"/>
      <c r="B156" s="107"/>
      <c r="C156" s="109"/>
      <c r="D156" s="108"/>
      <c r="E156" s="43"/>
      <c r="F156" s="108"/>
      <c r="G156" s="43"/>
      <c r="H156" s="108"/>
      <c r="I156" s="43"/>
      <c r="J156" s="108"/>
      <c r="K156" s="43"/>
      <c r="L156" s="108"/>
      <c r="M156" s="167"/>
      <c r="N156" s="108"/>
      <c r="O156" s="110"/>
      <c r="P156" s="43"/>
      <c r="Q156" s="160"/>
      <c r="R156" s="160"/>
      <c r="S156" s="160"/>
      <c r="T156" s="160"/>
      <c r="U156" s="160"/>
      <c r="V156" s="160"/>
    </row>
    <row r="157" spans="1:22" ht="15" x14ac:dyDescent="0.25">
      <c r="A157" s="106"/>
      <c r="B157" s="107"/>
      <c r="C157" s="109"/>
      <c r="D157" s="108"/>
      <c r="E157" s="43"/>
      <c r="F157" s="108"/>
      <c r="G157" s="43"/>
      <c r="H157" s="108"/>
      <c r="I157" s="43"/>
      <c r="J157" s="108"/>
      <c r="K157" s="43"/>
      <c r="L157" s="108"/>
      <c r="M157" s="167"/>
      <c r="N157" s="108"/>
      <c r="O157" s="110"/>
      <c r="P157" s="43"/>
      <c r="Q157" s="160"/>
      <c r="R157" s="160"/>
      <c r="S157" s="160"/>
      <c r="T157" s="160"/>
      <c r="U157" s="160"/>
      <c r="V157" s="160"/>
    </row>
    <row r="158" spans="1:22" ht="15" x14ac:dyDescent="0.25">
      <c r="A158" s="106"/>
      <c r="B158" s="107"/>
      <c r="C158" s="109"/>
      <c r="D158" s="108"/>
      <c r="E158" s="43"/>
      <c r="F158" s="108"/>
      <c r="G158" s="43"/>
      <c r="H158" s="108"/>
      <c r="I158" s="43"/>
      <c r="J158" s="108"/>
      <c r="K158" s="43"/>
      <c r="L158" s="108"/>
      <c r="M158" s="167"/>
      <c r="N158" s="108"/>
      <c r="O158" s="110"/>
      <c r="P158" s="43"/>
      <c r="Q158" s="160"/>
      <c r="R158" s="160"/>
      <c r="S158" s="160"/>
      <c r="T158" s="160"/>
      <c r="U158" s="160"/>
      <c r="V158" s="160"/>
    </row>
    <row r="159" spans="1:22" x14ac:dyDescent="0.2">
      <c r="A159" s="160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</row>
    <row r="160" spans="1:22" ht="15.75" x14ac:dyDescent="0.25">
      <c r="A160" s="159"/>
      <c r="B160" s="42"/>
      <c r="C160" s="149"/>
      <c r="D160" s="150"/>
      <c r="E160" s="149"/>
      <c r="F160" s="150"/>
      <c r="G160" s="149"/>
      <c r="H160" s="150"/>
      <c r="I160" s="111"/>
      <c r="J160" s="151"/>
      <c r="K160" s="111"/>
      <c r="L160" s="152"/>
      <c r="M160" s="42"/>
      <c r="N160" s="43"/>
      <c r="O160" s="160"/>
      <c r="P160" s="160"/>
      <c r="Q160" s="160"/>
      <c r="R160" s="160"/>
      <c r="S160" s="160"/>
      <c r="T160" s="160"/>
      <c r="U160" s="160"/>
      <c r="V160" s="160"/>
    </row>
    <row r="161" spans="1:22" x14ac:dyDescent="0.2">
      <c r="A161" s="161"/>
      <c r="B161" s="161"/>
      <c r="C161" s="162"/>
      <c r="D161" s="163"/>
      <c r="E161" s="162"/>
      <c r="F161" s="163"/>
      <c r="G161" s="162"/>
      <c r="H161" s="163"/>
      <c r="I161" s="165"/>
      <c r="J161" s="166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</row>
    <row r="162" spans="1:22" ht="15" x14ac:dyDescent="0.25">
      <c r="A162" s="106"/>
      <c r="B162" s="107"/>
      <c r="C162" s="109"/>
      <c r="D162" s="108"/>
      <c r="E162" s="43"/>
      <c r="F162" s="108"/>
      <c r="G162" s="43"/>
      <c r="H162" s="108"/>
      <c r="I162" s="110"/>
      <c r="J162" s="43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</row>
    <row r="163" spans="1:22" ht="15" x14ac:dyDescent="0.25">
      <c r="A163" s="106"/>
      <c r="B163" s="107"/>
      <c r="C163" s="109"/>
      <c r="D163" s="108"/>
      <c r="E163" s="43"/>
      <c r="F163" s="108"/>
      <c r="G163" s="43"/>
      <c r="H163" s="108"/>
      <c r="I163" s="110"/>
      <c r="J163" s="43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</row>
    <row r="164" spans="1:22" ht="15" x14ac:dyDescent="0.25">
      <c r="A164" s="106"/>
      <c r="B164" s="107"/>
      <c r="C164" s="109"/>
      <c r="D164" s="108"/>
      <c r="E164" s="43"/>
      <c r="F164" s="108"/>
      <c r="G164" s="43"/>
      <c r="H164" s="108"/>
      <c r="I164" s="110"/>
      <c r="J164" s="43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</row>
    <row r="165" spans="1:22" x14ac:dyDescent="0.2">
      <c r="A165" s="160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</row>
    <row r="166" spans="1:22" ht="15.75" x14ac:dyDescent="0.25">
      <c r="A166" s="159"/>
      <c r="B166" s="42"/>
      <c r="C166" s="149"/>
      <c r="D166" s="150"/>
      <c r="E166" s="149"/>
      <c r="F166" s="150"/>
      <c r="G166" s="149"/>
      <c r="H166" s="150"/>
      <c r="I166" s="111"/>
      <c r="J166" s="151"/>
      <c r="K166" s="111"/>
      <c r="L166" s="152"/>
      <c r="M166" s="152"/>
      <c r="N166" s="152"/>
      <c r="O166" s="42"/>
      <c r="P166" s="43"/>
      <c r="Q166" s="160"/>
      <c r="R166" s="160"/>
      <c r="S166" s="160"/>
      <c r="T166" s="160"/>
      <c r="U166" s="160"/>
      <c r="V166" s="160"/>
    </row>
    <row r="167" spans="1:22" x14ac:dyDescent="0.2">
      <c r="A167" s="161"/>
      <c r="B167" s="161"/>
      <c r="C167" s="162"/>
      <c r="D167" s="163"/>
      <c r="E167" s="162"/>
      <c r="F167" s="163"/>
      <c r="G167" s="162"/>
      <c r="H167" s="163"/>
      <c r="I167" s="162"/>
      <c r="J167" s="163"/>
      <c r="K167" s="162"/>
      <c r="L167" s="163"/>
      <c r="M167" s="164"/>
      <c r="N167" s="163"/>
      <c r="O167" s="165"/>
      <c r="P167" s="187"/>
      <c r="Q167" s="160"/>
      <c r="R167" s="160"/>
      <c r="S167" s="160"/>
      <c r="T167" s="160"/>
      <c r="U167" s="160"/>
      <c r="V167" s="160"/>
    </row>
    <row r="168" spans="1:22" ht="15" x14ac:dyDescent="0.2">
      <c r="A168" s="135"/>
      <c r="B168" s="134"/>
      <c r="C168" s="167"/>
      <c r="D168" s="168"/>
      <c r="E168" s="133"/>
      <c r="F168" s="168"/>
      <c r="G168" s="133"/>
      <c r="H168" s="168"/>
      <c r="I168" s="133"/>
      <c r="J168" s="168"/>
      <c r="K168" s="133"/>
      <c r="L168" s="168"/>
      <c r="M168" s="167"/>
      <c r="N168" s="168"/>
      <c r="O168" s="169"/>
      <c r="P168" s="133"/>
      <c r="Q168" s="160"/>
      <c r="R168" s="160"/>
      <c r="S168" s="160"/>
      <c r="T168" s="160"/>
      <c r="U168" s="160"/>
      <c r="V168" s="160"/>
    </row>
    <row r="169" spans="1:22" ht="15" x14ac:dyDescent="0.2">
      <c r="A169" s="135"/>
      <c r="B169" s="188"/>
      <c r="C169" s="167"/>
      <c r="D169" s="168"/>
      <c r="E169" s="133"/>
      <c r="F169" s="168"/>
      <c r="G169" s="133"/>
      <c r="H169" s="168"/>
      <c r="I169" s="133"/>
      <c r="J169" s="168"/>
      <c r="K169" s="133"/>
      <c r="L169" s="168"/>
      <c r="M169" s="167"/>
      <c r="N169" s="168"/>
      <c r="O169" s="169"/>
      <c r="P169" s="133"/>
      <c r="Q169" s="160"/>
      <c r="R169" s="160"/>
      <c r="S169" s="160"/>
      <c r="T169" s="160"/>
      <c r="U169" s="160"/>
      <c r="V169" s="160"/>
    </row>
    <row r="170" spans="1:22" ht="15" x14ac:dyDescent="0.2">
      <c r="A170" s="135"/>
      <c r="B170" s="188"/>
      <c r="C170" s="167"/>
      <c r="D170" s="168"/>
      <c r="E170" s="133"/>
      <c r="F170" s="168"/>
      <c r="G170" s="133"/>
      <c r="H170" s="168"/>
      <c r="I170" s="133"/>
      <c r="J170" s="168"/>
      <c r="K170" s="133"/>
      <c r="L170" s="168"/>
      <c r="M170" s="167"/>
      <c r="N170" s="168"/>
      <c r="O170" s="169"/>
      <c r="P170" s="133"/>
      <c r="Q170" s="160"/>
      <c r="R170" s="160"/>
      <c r="S170" s="160"/>
      <c r="T170" s="160"/>
      <c r="U170" s="160"/>
      <c r="V170" s="160"/>
    </row>
    <row r="171" spans="1:22" ht="15" x14ac:dyDescent="0.2">
      <c r="A171" s="135"/>
      <c r="B171" s="188"/>
      <c r="C171" s="167"/>
      <c r="D171" s="168"/>
      <c r="E171" s="133"/>
      <c r="F171" s="168"/>
      <c r="G171" s="133"/>
      <c r="H171" s="168"/>
      <c r="I171" s="133"/>
      <c r="J171" s="168"/>
      <c r="K171" s="133"/>
      <c r="L171" s="168"/>
      <c r="M171" s="167"/>
      <c r="N171" s="168"/>
      <c r="O171" s="169"/>
      <c r="P171" s="133"/>
      <c r="Q171" s="160"/>
      <c r="R171" s="160"/>
      <c r="S171" s="160"/>
      <c r="T171" s="160"/>
      <c r="U171" s="160"/>
      <c r="V171" s="160"/>
    </row>
    <row r="172" spans="1:22" ht="15" x14ac:dyDescent="0.2">
      <c r="A172" s="135"/>
      <c r="B172" s="134"/>
      <c r="C172" s="167"/>
      <c r="D172" s="168"/>
      <c r="E172" s="133"/>
      <c r="F172" s="168"/>
      <c r="G172" s="133"/>
      <c r="H172" s="168"/>
      <c r="I172" s="133"/>
      <c r="J172" s="168"/>
      <c r="K172" s="133"/>
      <c r="L172" s="168"/>
      <c r="M172" s="167"/>
      <c r="N172" s="168"/>
      <c r="O172" s="169"/>
      <c r="P172" s="133"/>
      <c r="Q172" s="160"/>
      <c r="R172" s="160"/>
      <c r="S172" s="160"/>
      <c r="T172" s="160"/>
      <c r="U172" s="160"/>
      <c r="V172" s="160"/>
    </row>
    <row r="173" spans="1:22" ht="15" x14ac:dyDescent="0.2">
      <c r="A173" s="171"/>
      <c r="B173" s="188"/>
      <c r="C173" s="167"/>
      <c r="D173" s="168"/>
      <c r="E173" s="133"/>
      <c r="F173" s="168"/>
      <c r="G173" s="133"/>
      <c r="H173" s="168"/>
      <c r="I173" s="133"/>
      <c r="J173" s="168"/>
      <c r="K173" s="133"/>
      <c r="L173" s="168"/>
      <c r="M173" s="167"/>
      <c r="N173" s="168"/>
      <c r="O173" s="169"/>
      <c r="P173" s="133"/>
      <c r="Q173" s="160"/>
      <c r="R173" s="160"/>
      <c r="S173" s="160"/>
      <c r="T173" s="160"/>
      <c r="U173" s="160"/>
      <c r="V173" s="160"/>
    </row>
    <row r="174" spans="1:22" ht="15" x14ac:dyDescent="0.2">
      <c r="A174" s="135"/>
      <c r="B174" s="134"/>
      <c r="C174" s="167"/>
      <c r="D174" s="168"/>
      <c r="E174" s="133"/>
      <c r="F174" s="168"/>
      <c r="G174" s="133"/>
      <c r="H174" s="168"/>
      <c r="I174" s="133"/>
      <c r="J174" s="168"/>
      <c r="K174" s="133"/>
      <c r="L174" s="168"/>
      <c r="M174" s="167"/>
      <c r="N174" s="168"/>
      <c r="O174" s="169"/>
      <c r="P174" s="133"/>
      <c r="Q174" s="160"/>
      <c r="R174" s="160"/>
      <c r="S174" s="160"/>
      <c r="T174" s="160"/>
      <c r="U174" s="160"/>
      <c r="V174" s="160"/>
    </row>
    <row r="175" spans="1:22" ht="15" x14ac:dyDescent="0.2">
      <c r="A175" s="135"/>
      <c r="B175" s="134"/>
      <c r="C175" s="167"/>
      <c r="D175" s="168"/>
      <c r="E175" s="133"/>
      <c r="F175" s="168"/>
      <c r="G175" s="133"/>
      <c r="H175" s="168"/>
      <c r="I175" s="133"/>
      <c r="J175" s="168"/>
      <c r="K175" s="133"/>
      <c r="L175" s="168"/>
      <c r="M175" s="167"/>
      <c r="N175" s="168"/>
      <c r="O175" s="169"/>
      <c r="P175" s="133"/>
      <c r="Q175" s="160"/>
      <c r="R175" s="160"/>
      <c r="S175" s="160"/>
      <c r="T175" s="160"/>
      <c r="U175" s="160"/>
      <c r="V175" s="160"/>
    </row>
    <row r="176" spans="1:22" x14ac:dyDescent="0.2">
      <c r="A176" s="160"/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</row>
    <row r="177" spans="1:22" ht="15.75" x14ac:dyDescent="0.25">
      <c r="A177" s="180"/>
      <c r="B177" s="42"/>
      <c r="C177" s="149"/>
      <c r="D177" s="150"/>
      <c r="E177" s="149"/>
      <c r="F177" s="150"/>
      <c r="G177" s="149"/>
      <c r="H177" s="150"/>
      <c r="I177" s="111"/>
      <c r="J177" s="151"/>
      <c r="K177" s="111"/>
      <c r="L177" s="152"/>
      <c r="M177" s="152"/>
      <c r="N177" s="152"/>
      <c r="O177" s="152"/>
      <c r="P177" s="152"/>
      <c r="Q177" s="152"/>
      <c r="R177" s="152"/>
      <c r="S177" s="152"/>
      <c r="T177" s="152"/>
      <c r="U177" s="42"/>
      <c r="V177" s="43"/>
    </row>
    <row r="178" spans="1:22" x14ac:dyDescent="0.2">
      <c r="A178" s="161"/>
      <c r="B178" s="161"/>
      <c r="C178" s="183"/>
      <c r="D178" s="184"/>
      <c r="E178" s="183"/>
      <c r="F178" s="184"/>
      <c r="G178" s="183"/>
      <c r="H178" s="184"/>
      <c r="I178" s="183"/>
      <c r="J178" s="184"/>
      <c r="K178" s="183"/>
      <c r="L178" s="184"/>
      <c r="M178" s="185"/>
      <c r="N178" s="184"/>
      <c r="O178" s="185"/>
      <c r="P178" s="184"/>
      <c r="Q178" s="185"/>
      <c r="R178" s="184"/>
      <c r="S178" s="185"/>
      <c r="T178" s="184"/>
      <c r="U178" s="186"/>
      <c r="V178" s="187"/>
    </row>
    <row r="179" spans="1:22" ht="15" x14ac:dyDescent="0.25">
      <c r="A179" s="106"/>
      <c r="B179" s="42"/>
      <c r="C179" s="109"/>
      <c r="D179" s="108"/>
      <c r="E179" s="43"/>
      <c r="F179" s="108"/>
      <c r="G179" s="43"/>
      <c r="H179" s="108"/>
      <c r="I179" s="43"/>
      <c r="J179" s="108"/>
      <c r="K179" s="43"/>
      <c r="L179" s="108"/>
      <c r="M179" s="109"/>
      <c r="N179" s="108"/>
      <c r="O179" s="109"/>
      <c r="P179" s="108"/>
      <c r="Q179" s="109"/>
      <c r="R179" s="108"/>
      <c r="S179" s="109"/>
      <c r="T179" s="108"/>
      <c r="U179" s="110"/>
      <c r="V179" s="43"/>
    </row>
    <row r="180" spans="1:22" ht="15" x14ac:dyDescent="0.25">
      <c r="A180" s="106"/>
      <c r="B180" s="107"/>
      <c r="C180" s="109"/>
      <c r="D180" s="108"/>
      <c r="E180" s="43"/>
      <c r="F180" s="108"/>
      <c r="G180" s="43"/>
      <c r="H180" s="108"/>
      <c r="I180" s="43"/>
      <c r="J180" s="108"/>
      <c r="K180" s="43"/>
      <c r="L180" s="108"/>
      <c r="M180" s="109"/>
      <c r="N180" s="108"/>
      <c r="O180" s="109"/>
      <c r="P180" s="108"/>
      <c r="Q180" s="109"/>
      <c r="R180" s="108"/>
      <c r="S180" s="109"/>
      <c r="T180" s="108"/>
      <c r="U180" s="110"/>
      <c r="V180" s="43"/>
    </row>
    <row r="181" spans="1:22" ht="15" x14ac:dyDescent="0.25">
      <c r="A181" s="106"/>
      <c r="B181" s="107"/>
      <c r="C181" s="109"/>
      <c r="D181" s="108"/>
      <c r="E181" s="43"/>
      <c r="F181" s="108"/>
      <c r="G181" s="43"/>
      <c r="H181" s="108"/>
      <c r="I181" s="43"/>
      <c r="J181" s="108"/>
      <c r="K181" s="43"/>
      <c r="L181" s="108"/>
      <c r="M181" s="109"/>
      <c r="N181" s="108"/>
      <c r="O181" s="109"/>
      <c r="P181" s="108"/>
      <c r="Q181" s="109"/>
      <c r="R181" s="108"/>
      <c r="S181" s="109"/>
      <c r="T181" s="108"/>
      <c r="U181" s="110"/>
      <c r="V181" s="43"/>
    </row>
    <row r="182" spans="1:22" ht="15" x14ac:dyDescent="0.25">
      <c r="A182" s="106"/>
      <c r="B182" s="107"/>
      <c r="C182" s="109"/>
      <c r="D182" s="108"/>
      <c r="E182" s="43"/>
      <c r="F182" s="108"/>
      <c r="G182" s="43"/>
      <c r="H182" s="108"/>
      <c r="I182" s="43"/>
      <c r="J182" s="108"/>
      <c r="K182" s="43"/>
      <c r="L182" s="108"/>
      <c r="M182" s="109"/>
      <c r="N182" s="108"/>
      <c r="O182" s="109"/>
      <c r="P182" s="108"/>
      <c r="Q182" s="109"/>
      <c r="R182" s="108"/>
      <c r="S182" s="109"/>
      <c r="T182" s="108"/>
      <c r="U182" s="110"/>
      <c r="V182" s="43"/>
    </row>
    <row r="183" spans="1:22" ht="15" x14ac:dyDescent="0.25">
      <c r="A183" s="106"/>
      <c r="B183" s="107"/>
      <c r="C183" s="109"/>
      <c r="D183" s="108"/>
      <c r="E183" s="43"/>
      <c r="F183" s="108"/>
      <c r="G183" s="43"/>
      <c r="H183" s="108"/>
      <c r="I183" s="43"/>
      <c r="J183" s="108"/>
      <c r="K183" s="43"/>
      <c r="L183" s="108"/>
      <c r="M183" s="109"/>
      <c r="N183" s="108"/>
      <c r="O183" s="109"/>
      <c r="P183" s="108"/>
      <c r="Q183" s="109"/>
      <c r="R183" s="108"/>
      <c r="S183" s="109"/>
      <c r="T183" s="108"/>
      <c r="U183" s="110"/>
      <c r="V183" s="43"/>
    </row>
    <row r="184" spans="1:22" ht="15" x14ac:dyDescent="0.25">
      <c r="A184" s="106"/>
      <c r="B184" s="107"/>
      <c r="C184" s="109"/>
      <c r="D184" s="108"/>
      <c r="E184" s="43"/>
      <c r="F184" s="108"/>
      <c r="G184" s="43"/>
      <c r="H184" s="108"/>
      <c r="I184" s="43"/>
      <c r="J184" s="108"/>
      <c r="K184" s="43"/>
      <c r="L184" s="108"/>
      <c r="M184" s="109"/>
      <c r="N184" s="108"/>
      <c r="O184" s="109"/>
      <c r="P184" s="108"/>
      <c r="Q184" s="109"/>
      <c r="R184" s="108"/>
      <c r="S184" s="109"/>
      <c r="T184" s="108"/>
      <c r="U184" s="110"/>
      <c r="V184" s="43"/>
    </row>
    <row r="185" spans="1:22" ht="15" x14ac:dyDescent="0.25">
      <c r="A185" s="106"/>
      <c r="B185" s="107"/>
      <c r="C185" s="109"/>
      <c r="D185" s="108"/>
      <c r="E185" s="43"/>
      <c r="F185" s="108"/>
      <c r="G185" s="43"/>
      <c r="H185" s="108"/>
      <c r="I185" s="43"/>
      <c r="J185" s="108"/>
      <c r="K185" s="43"/>
      <c r="L185" s="108"/>
      <c r="M185" s="109"/>
      <c r="N185" s="108"/>
      <c r="O185" s="108"/>
      <c r="P185" s="108"/>
      <c r="Q185" s="109"/>
      <c r="R185" s="108"/>
      <c r="S185" s="109"/>
      <c r="T185" s="108"/>
      <c r="U185" s="110"/>
      <c r="V185" s="43"/>
    </row>
    <row r="186" spans="1:22" ht="15" x14ac:dyDescent="0.25">
      <c r="A186" s="106"/>
      <c r="B186" s="107"/>
      <c r="C186" s="109"/>
      <c r="D186" s="108"/>
      <c r="E186" s="43"/>
      <c r="F186" s="108"/>
      <c r="G186" s="43"/>
      <c r="H186" s="108"/>
      <c r="I186" s="43"/>
      <c r="J186" s="108"/>
      <c r="K186" s="43"/>
      <c r="L186" s="108"/>
      <c r="M186" s="109"/>
      <c r="N186" s="108"/>
      <c r="O186" s="109"/>
      <c r="P186" s="108"/>
      <c r="Q186" s="109"/>
      <c r="R186" s="108"/>
      <c r="S186" s="109"/>
      <c r="T186" s="108"/>
      <c r="U186" s="110"/>
      <c r="V186" s="43"/>
    </row>
    <row r="187" spans="1:22" ht="15" x14ac:dyDescent="0.25">
      <c r="A187" s="106"/>
      <c r="B187" s="107"/>
      <c r="C187" s="109"/>
      <c r="D187" s="108"/>
      <c r="E187" s="43"/>
      <c r="F187" s="108"/>
      <c r="G187" s="43"/>
      <c r="H187" s="108"/>
      <c r="I187" s="43"/>
      <c r="J187" s="108"/>
      <c r="K187" s="43"/>
      <c r="L187" s="108"/>
      <c r="M187" s="109"/>
      <c r="N187" s="108"/>
      <c r="O187" s="109"/>
      <c r="P187" s="108"/>
      <c r="Q187" s="109"/>
      <c r="R187" s="108"/>
      <c r="S187" s="109"/>
      <c r="T187" s="108"/>
      <c r="U187" s="110"/>
      <c r="V187" s="43"/>
    </row>
    <row r="188" spans="1:22" ht="15" x14ac:dyDescent="0.25">
      <c r="A188" s="106"/>
      <c r="B188" s="107"/>
      <c r="C188" s="109"/>
      <c r="D188" s="108"/>
      <c r="E188" s="43"/>
      <c r="F188" s="108"/>
      <c r="G188" s="43"/>
      <c r="H188" s="108"/>
      <c r="I188" s="43"/>
      <c r="J188" s="108"/>
      <c r="K188" s="43"/>
      <c r="L188" s="108"/>
      <c r="M188" s="109"/>
      <c r="N188" s="108"/>
      <c r="O188" s="109"/>
      <c r="P188" s="108"/>
      <c r="Q188" s="109"/>
      <c r="R188" s="108"/>
      <c r="S188" s="109"/>
      <c r="T188" s="108"/>
      <c r="U188" s="110"/>
      <c r="V188" s="43"/>
    </row>
    <row r="189" spans="1:22" ht="15" x14ac:dyDescent="0.25">
      <c r="A189" s="106"/>
      <c r="B189" s="107"/>
      <c r="C189" s="109"/>
      <c r="D189" s="108"/>
      <c r="E189" s="43"/>
      <c r="F189" s="108"/>
      <c r="G189" s="43"/>
      <c r="H189" s="108"/>
      <c r="I189" s="43"/>
      <c r="J189" s="108"/>
      <c r="K189" s="43"/>
      <c r="L189" s="108"/>
      <c r="M189" s="109"/>
      <c r="N189" s="108"/>
      <c r="O189" s="109"/>
      <c r="P189" s="108"/>
      <c r="Q189" s="109"/>
      <c r="R189" s="108"/>
      <c r="S189" s="109"/>
      <c r="T189" s="108"/>
      <c r="U189" s="110"/>
      <c r="V189" s="43"/>
    </row>
    <row r="190" spans="1:22" ht="15" x14ac:dyDescent="0.25">
      <c r="A190" s="106"/>
      <c r="B190" s="107"/>
      <c r="C190" s="109"/>
      <c r="D190" s="108"/>
      <c r="E190" s="43"/>
      <c r="F190" s="108"/>
      <c r="G190" s="43"/>
      <c r="H190" s="108"/>
      <c r="I190" s="43"/>
      <c r="J190" s="108"/>
      <c r="K190" s="43"/>
      <c r="L190" s="108"/>
      <c r="M190" s="109"/>
      <c r="N190" s="108"/>
      <c r="O190" s="109"/>
      <c r="P190" s="108"/>
      <c r="Q190" s="109"/>
      <c r="R190" s="108"/>
      <c r="S190" s="109"/>
      <c r="T190" s="108"/>
      <c r="U190" s="110"/>
      <c r="V190" s="43"/>
    </row>
    <row r="191" spans="1:22" ht="15" x14ac:dyDescent="0.25">
      <c r="A191" s="106"/>
      <c r="B191" s="107"/>
      <c r="C191" s="109"/>
      <c r="D191" s="108"/>
      <c r="E191" s="43"/>
      <c r="F191" s="108"/>
      <c r="G191" s="43"/>
      <c r="H191" s="108"/>
      <c r="I191" s="43"/>
      <c r="J191" s="108"/>
      <c r="K191" s="43"/>
      <c r="L191" s="108"/>
      <c r="M191" s="109"/>
      <c r="N191" s="108"/>
      <c r="O191" s="109"/>
      <c r="P191" s="108"/>
      <c r="Q191" s="109"/>
      <c r="R191" s="108"/>
      <c r="S191" s="109"/>
      <c r="T191" s="108"/>
      <c r="U191" s="110"/>
      <c r="V191" s="43"/>
    </row>
    <row r="192" spans="1:22" ht="15" x14ac:dyDescent="0.25">
      <c r="A192" s="106"/>
      <c r="B192" s="107"/>
      <c r="C192" s="109"/>
      <c r="D192" s="108"/>
      <c r="E192" s="43"/>
      <c r="F192" s="108"/>
      <c r="G192" s="43"/>
      <c r="H192" s="108"/>
      <c r="I192" s="43"/>
      <c r="J192" s="108"/>
      <c r="K192" s="43"/>
      <c r="L192" s="108"/>
      <c r="M192" s="109"/>
      <c r="N192" s="108"/>
      <c r="O192" s="109"/>
      <c r="P192" s="108"/>
      <c r="Q192" s="109"/>
      <c r="R192" s="108"/>
      <c r="S192" s="109"/>
      <c r="T192" s="108"/>
      <c r="U192" s="110"/>
      <c r="V192" s="43"/>
    </row>
    <row r="193" spans="1:22" ht="15" x14ac:dyDescent="0.25">
      <c r="A193" s="106"/>
      <c r="B193" s="107"/>
      <c r="C193" s="109"/>
      <c r="D193" s="108"/>
      <c r="E193" s="43"/>
      <c r="F193" s="108"/>
      <c r="G193" s="43"/>
      <c r="H193" s="108"/>
      <c r="I193" s="43"/>
      <c r="J193" s="108"/>
      <c r="K193" s="43"/>
      <c r="L193" s="108"/>
      <c r="M193" s="109"/>
      <c r="N193" s="108"/>
      <c r="O193" s="109"/>
      <c r="P193" s="108"/>
      <c r="Q193" s="109"/>
      <c r="R193" s="108"/>
      <c r="S193" s="109"/>
      <c r="T193" s="108"/>
      <c r="U193" s="110"/>
      <c r="V193" s="43"/>
    </row>
    <row r="194" spans="1:22" ht="15" x14ac:dyDescent="0.25">
      <c r="A194" s="106"/>
      <c r="B194" s="107"/>
      <c r="C194" s="109"/>
      <c r="D194" s="108"/>
      <c r="E194" s="43"/>
      <c r="F194" s="108"/>
      <c r="G194" s="43"/>
      <c r="H194" s="108"/>
      <c r="I194" s="43"/>
      <c r="J194" s="108"/>
      <c r="K194" s="43"/>
      <c r="L194" s="108"/>
      <c r="M194" s="109"/>
      <c r="N194" s="108"/>
      <c r="O194" s="109"/>
      <c r="P194" s="108"/>
      <c r="Q194" s="109"/>
      <c r="R194" s="108"/>
      <c r="S194" s="109"/>
      <c r="T194" s="108"/>
      <c r="U194" s="110"/>
      <c r="V194" s="43"/>
    </row>
    <row r="195" spans="1:22" ht="15" x14ac:dyDescent="0.25">
      <c r="A195" s="106"/>
      <c r="B195" s="107"/>
      <c r="C195" s="109"/>
      <c r="D195" s="108"/>
      <c r="E195" s="43"/>
      <c r="F195" s="108"/>
      <c r="G195" s="43"/>
      <c r="H195" s="108"/>
      <c r="I195" s="43"/>
      <c r="J195" s="108"/>
      <c r="K195" s="43"/>
      <c r="L195" s="108"/>
      <c r="M195" s="109"/>
      <c r="N195" s="108"/>
      <c r="O195" s="109"/>
      <c r="P195" s="108"/>
      <c r="Q195" s="109"/>
      <c r="R195" s="108"/>
      <c r="S195" s="109"/>
      <c r="T195" s="108"/>
      <c r="U195" s="110"/>
      <c r="V195" s="43"/>
    </row>
    <row r="196" spans="1:22" ht="15" x14ac:dyDescent="0.25">
      <c r="A196" s="106"/>
      <c r="B196" s="107"/>
      <c r="C196" s="109"/>
      <c r="D196" s="108"/>
      <c r="E196" s="43"/>
      <c r="F196" s="108"/>
      <c r="G196" s="43"/>
      <c r="H196" s="108"/>
      <c r="I196" s="43"/>
      <c r="J196" s="108"/>
      <c r="K196" s="43"/>
      <c r="L196" s="108"/>
      <c r="M196" s="109"/>
      <c r="N196" s="108"/>
      <c r="O196" s="109"/>
      <c r="P196" s="108"/>
      <c r="Q196" s="109"/>
      <c r="R196" s="108"/>
      <c r="S196" s="109"/>
      <c r="T196" s="108"/>
      <c r="U196" s="110"/>
      <c r="V196" s="43"/>
    </row>
    <row r="197" spans="1:22" ht="15" x14ac:dyDescent="0.25">
      <c r="A197" s="106"/>
      <c r="B197" s="107"/>
      <c r="C197" s="109"/>
      <c r="D197" s="108"/>
      <c r="E197" s="43"/>
      <c r="F197" s="108"/>
      <c r="G197" s="43"/>
      <c r="H197" s="108"/>
      <c r="I197" s="43"/>
      <c r="J197" s="108"/>
      <c r="K197" s="43"/>
      <c r="L197" s="108"/>
      <c r="M197" s="109"/>
      <c r="N197" s="108"/>
      <c r="O197" s="109"/>
      <c r="P197" s="108"/>
      <c r="Q197" s="109"/>
      <c r="R197" s="108"/>
      <c r="S197" s="109"/>
      <c r="T197" s="108"/>
      <c r="U197" s="110"/>
      <c r="V197" s="43"/>
    </row>
    <row r="198" spans="1:22" ht="15" x14ac:dyDescent="0.25">
      <c r="A198" s="106"/>
      <c r="B198" s="107"/>
      <c r="C198" s="109"/>
      <c r="D198" s="108"/>
      <c r="E198" s="43"/>
      <c r="F198" s="108"/>
      <c r="G198" s="43"/>
      <c r="H198" s="108"/>
      <c r="I198" s="43"/>
      <c r="J198" s="108"/>
      <c r="K198" s="43"/>
      <c r="L198" s="108"/>
      <c r="M198" s="109"/>
      <c r="N198" s="108"/>
      <c r="O198" s="108"/>
      <c r="P198" s="108"/>
      <c r="Q198" s="109"/>
      <c r="R198" s="108"/>
      <c r="S198" s="109"/>
      <c r="T198" s="108"/>
      <c r="U198" s="110"/>
      <c r="V198" s="43"/>
    </row>
    <row r="199" spans="1:22" ht="15" x14ac:dyDescent="0.25">
      <c r="A199" s="106"/>
      <c r="B199" s="107"/>
      <c r="C199" s="109"/>
      <c r="D199" s="108"/>
      <c r="E199" s="43"/>
      <c r="F199" s="108"/>
      <c r="G199" s="43"/>
      <c r="H199" s="108"/>
      <c r="I199" s="43"/>
      <c r="J199" s="108"/>
      <c r="K199" s="43"/>
      <c r="L199" s="108"/>
      <c r="M199" s="109"/>
      <c r="N199" s="108"/>
      <c r="O199" s="109"/>
      <c r="P199" s="108"/>
      <c r="Q199" s="109"/>
      <c r="R199" s="108"/>
      <c r="S199" s="109"/>
      <c r="T199" s="108"/>
      <c r="U199" s="110"/>
      <c r="V199" s="43"/>
    </row>
    <row r="200" spans="1:22" ht="15" x14ac:dyDescent="0.25">
      <c r="A200" s="106"/>
      <c r="B200" s="107"/>
      <c r="C200" s="109"/>
      <c r="D200" s="108"/>
      <c r="E200" s="43"/>
      <c r="F200" s="108"/>
      <c r="G200" s="43"/>
      <c r="H200" s="108"/>
      <c r="I200" s="43"/>
      <c r="J200" s="108"/>
      <c r="K200" s="43"/>
      <c r="L200" s="108"/>
      <c r="M200" s="109"/>
      <c r="N200" s="108"/>
      <c r="O200" s="109"/>
      <c r="P200" s="108"/>
      <c r="Q200" s="109"/>
      <c r="R200" s="108"/>
      <c r="S200" s="109"/>
      <c r="T200" s="108"/>
      <c r="U200" s="110"/>
      <c r="V200" s="43"/>
    </row>
    <row r="201" spans="1:22" ht="15" x14ac:dyDescent="0.25">
      <c r="A201" s="106"/>
      <c r="B201" s="107"/>
      <c r="C201" s="109"/>
      <c r="D201" s="108"/>
      <c r="E201" s="43"/>
      <c r="F201" s="108"/>
      <c r="G201" s="43"/>
      <c r="H201" s="108"/>
      <c r="I201" s="43"/>
      <c r="J201" s="108"/>
      <c r="K201" s="43"/>
      <c r="L201" s="108"/>
      <c r="M201" s="109"/>
      <c r="N201" s="108"/>
      <c r="O201" s="109"/>
      <c r="P201" s="108"/>
      <c r="Q201" s="109"/>
      <c r="R201" s="108"/>
      <c r="S201" s="109"/>
      <c r="T201" s="108"/>
      <c r="U201" s="110"/>
      <c r="V201" s="43"/>
    </row>
    <row r="202" spans="1:22" ht="15" x14ac:dyDescent="0.25">
      <c r="A202" s="106"/>
      <c r="B202" s="107"/>
      <c r="C202" s="109"/>
      <c r="D202" s="108"/>
      <c r="E202" s="43"/>
      <c r="F202" s="108"/>
      <c r="G202" s="43"/>
      <c r="H202" s="108"/>
      <c r="I202" s="43"/>
      <c r="J202" s="108"/>
      <c r="K202" s="43"/>
      <c r="L202" s="108"/>
      <c r="M202" s="109"/>
      <c r="N202" s="108"/>
      <c r="O202" s="109"/>
      <c r="P202" s="108"/>
      <c r="Q202" s="109"/>
      <c r="R202" s="108"/>
      <c r="S202" s="109"/>
      <c r="T202" s="108"/>
      <c r="U202" s="110"/>
      <c r="V202" s="43"/>
    </row>
    <row r="203" spans="1:22" ht="15" x14ac:dyDescent="0.25">
      <c r="A203" s="106"/>
      <c r="B203" s="107"/>
      <c r="C203" s="109"/>
      <c r="D203" s="108"/>
      <c r="E203" s="43"/>
      <c r="F203" s="108"/>
      <c r="G203" s="43"/>
      <c r="H203" s="108"/>
      <c r="I203" s="43"/>
      <c r="J203" s="108"/>
      <c r="K203" s="43"/>
      <c r="L203" s="108"/>
      <c r="M203" s="109"/>
      <c r="N203" s="108"/>
      <c r="O203" s="109"/>
      <c r="P203" s="108"/>
      <c r="Q203" s="109"/>
      <c r="R203" s="108"/>
      <c r="S203" s="109"/>
      <c r="T203" s="108"/>
      <c r="U203" s="110"/>
      <c r="V203" s="43"/>
    </row>
    <row r="204" spans="1:22" ht="15" x14ac:dyDescent="0.25">
      <c r="A204" s="106"/>
      <c r="B204" s="107"/>
      <c r="C204" s="109"/>
      <c r="D204" s="108"/>
      <c r="E204" s="43"/>
      <c r="F204" s="108"/>
      <c r="G204" s="43"/>
      <c r="H204" s="108"/>
      <c r="I204" s="43"/>
      <c r="J204" s="108"/>
      <c r="K204" s="43"/>
      <c r="L204" s="108"/>
      <c r="M204" s="109"/>
      <c r="N204" s="108"/>
      <c r="O204" s="109"/>
      <c r="P204" s="108"/>
      <c r="Q204" s="109"/>
      <c r="R204" s="108"/>
      <c r="S204" s="109"/>
      <c r="T204" s="108"/>
      <c r="U204" s="110"/>
      <c r="V204" s="43"/>
    </row>
    <row r="205" spans="1:22" ht="15" x14ac:dyDescent="0.25">
      <c r="A205" s="106"/>
      <c r="B205" s="107"/>
      <c r="C205" s="109"/>
      <c r="D205" s="108"/>
      <c r="E205" s="43"/>
      <c r="F205" s="108"/>
      <c r="G205" s="43"/>
      <c r="H205" s="108"/>
      <c r="I205" s="43"/>
      <c r="J205" s="108"/>
      <c r="K205" s="43"/>
      <c r="L205" s="108"/>
      <c r="M205" s="109"/>
      <c r="N205" s="108"/>
      <c r="O205" s="109"/>
      <c r="P205" s="108"/>
      <c r="Q205" s="109"/>
      <c r="R205" s="108"/>
      <c r="S205" s="109"/>
      <c r="T205" s="108"/>
      <c r="U205" s="110"/>
      <c r="V205" s="43"/>
    </row>
  </sheetData>
  <dataValidations disablePrompts="1" count="1">
    <dataValidation type="list" allowBlank="1" showInputMessage="1" showErrorMessage="1" sqref="A75" xr:uid="{00000000-0002-0000-0E00-000000000000}">
      <formula1>Class</formula1>
    </dataValidation>
  </dataValidations>
  <pageMargins left="0.66" right="0.23622047244094491" top="0.3" bottom="0.55000000000000004" header="0.31496062992125984" footer="0.31496062992125984"/>
  <pageSetup paperSize="9" orientation="landscape" horizontalDpi="0" verticalDpi="0" r:id="rId1"/>
  <headerFooter>
    <oddFooter>&amp;L2015 Akubra Classic - 11 October 2015 &amp;RPage &amp;P of &amp;N</oddFooter>
  </headerFooter>
  <rowBreaks count="3" manualBreakCount="3">
    <brk id="19" max="16383" man="1"/>
    <brk id="89" max="16383" man="1"/>
    <brk id="14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Y294"/>
  <sheetViews>
    <sheetView workbookViewId="0">
      <selection activeCell="H13" sqref="H13"/>
    </sheetView>
  </sheetViews>
  <sheetFormatPr defaultRowHeight="15.75" x14ac:dyDescent="0.25"/>
  <cols>
    <col min="1" max="1" width="5.85546875" style="13" customWidth="1"/>
    <col min="2" max="2" width="22" style="13" customWidth="1"/>
    <col min="3" max="3" width="5.7109375" style="29" customWidth="1"/>
    <col min="4" max="4" width="5.7109375" style="31" customWidth="1"/>
    <col min="5" max="5" width="5.7109375" style="29" customWidth="1"/>
    <col min="6" max="6" width="5.7109375" style="28" customWidth="1"/>
    <col min="7" max="7" width="5.7109375" style="29" customWidth="1"/>
    <col min="8" max="12" width="5.7109375" style="28" customWidth="1"/>
    <col min="13" max="14" width="5.28515625" style="28" customWidth="1"/>
    <col min="15" max="15" width="7.140625" style="13" customWidth="1"/>
    <col min="16" max="16" width="8.28515625" style="29" hidden="1" customWidth="1"/>
    <col min="17" max="17" width="5.85546875" style="13" hidden="1" customWidth="1"/>
    <col min="18" max="18" width="17.7109375" style="13" hidden="1" customWidth="1"/>
    <col min="19" max="20" width="9.140625" style="29" hidden="1" customWidth="1"/>
    <col min="21" max="21" width="9.140625" style="13" hidden="1" customWidth="1"/>
    <col min="22" max="22" width="8.42578125" style="60" hidden="1" customWidth="1"/>
    <col min="23" max="23" width="5.85546875" style="13" hidden="1" customWidth="1"/>
    <col min="24" max="24" width="17.7109375" style="13" hidden="1" customWidth="1"/>
    <col min="25" max="25" width="9.140625" style="13" hidden="1" customWidth="1"/>
    <col min="26" max="16384" width="9.140625" style="13"/>
  </cols>
  <sheetData>
    <row r="1" spans="1:25" s="18" customFormat="1" x14ac:dyDescent="0.25">
      <c r="A1" s="221"/>
      <c r="B1" s="13"/>
      <c r="C1" s="14"/>
      <c r="D1" s="15"/>
      <c r="E1" s="16"/>
      <c r="F1" s="17"/>
      <c r="G1" s="16"/>
      <c r="H1" s="17"/>
      <c r="I1" s="16"/>
      <c r="J1" s="17"/>
      <c r="K1" s="16"/>
      <c r="L1" s="17"/>
      <c r="M1" s="17"/>
      <c r="N1" s="17"/>
      <c r="P1" s="16"/>
      <c r="S1" s="16"/>
      <c r="T1" s="16"/>
      <c r="U1" s="16"/>
      <c r="V1" s="16"/>
    </row>
    <row r="2" spans="1:25" s="18" customFormat="1" x14ac:dyDescent="0.25">
      <c r="A2" s="45"/>
      <c r="B2" s="13"/>
      <c r="C2" s="14"/>
      <c r="D2" s="15"/>
      <c r="E2" s="16"/>
      <c r="F2" s="17"/>
      <c r="G2" s="16"/>
      <c r="H2" s="17"/>
      <c r="I2" s="16"/>
      <c r="J2" s="17"/>
      <c r="K2" s="16"/>
      <c r="L2" s="17"/>
      <c r="M2" s="17"/>
      <c r="N2" s="17"/>
      <c r="P2" s="16"/>
      <c r="R2" s="201" t="s">
        <v>209</v>
      </c>
      <c r="S2" s="16"/>
      <c r="T2" s="16"/>
      <c r="U2" s="16"/>
      <c r="V2" s="16"/>
      <c r="X2" s="61" t="s">
        <v>34</v>
      </c>
    </row>
    <row r="3" spans="1:25" ht="16.5" customHeight="1" x14ac:dyDescent="0.25">
      <c r="A3" s="62" t="s">
        <v>299</v>
      </c>
      <c r="C3" s="41"/>
      <c r="D3" s="26"/>
      <c r="E3" s="25"/>
      <c r="F3" s="26"/>
      <c r="G3" s="25"/>
      <c r="H3" s="26"/>
      <c r="I3" s="46"/>
      <c r="J3" s="47"/>
      <c r="K3" s="46"/>
      <c r="L3" s="48"/>
      <c r="M3" s="29"/>
      <c r="N3" s="29"/>
      <c r="P3" s="29" t="s">
        <v>44</v>
      </c>
      <c r="Q3" s="41" t="str">
        <f>A3</f>
        <v>ATV</v>
      </c>
      <c r="V3" s="29" t="s">
        <v>44</v>
      </c>
      <c r="W3" s="41" t="str">
        <f>A3</f>
        <v>ATV</v>
      </c>
      <c r="Y3" s="61"/>
    </row>
    <row r="4" spans="1:25" ht="38.25" x14ac:dyDescent="0.2">
      <c r="A4" s="49" t="s">
        <v>4</v>
      </c>
      <c r="B4" s="216" t="s">
        <v>0</v>
      </c>
      <c r="C4" s="217" t="s">
        <v>10</v>
      </c>
      <c r="D4" s="213" t="s">
        <v>3</v>
      </c>
      <c r="E4" s="217" t="s">
        <v>11</v>
      </c>
      <c r="F4" s="213" t="s">
        <v>3</v>
      </c>
      <c r="G4" s="217" t="s">
        <v>12</v>
      </c>
      <c r="H4" s="213" t="s">
        <v>3</v>
      </c>
      <c r="I4" s="217" t="s">
        <v>30</v>
      </c>
      <c r="J4" s="213" t="s">
        <v>3</v>
      </c>
      <c r="K4" s="217" t="s">
        <v>31</v>
      </c>
      <c r="L4" s="70" t="s">
        <v>3</v>
      </c>
      <c r="M4" s="52" t="s">
        <v>1</v>
      </c>
      <c r="N4" s="44" t="s">
        <v>2</v>
      </c>
      <c r="P4" s="59" t="s">
        <v>37</v>
      </c>
      <c r="Q4" s="49" t="s">
        <v>4</v>
      </c>
      <c r="R4" s="49" t="s">
        <v>0</v>
      </c>
      <c r="S4" s="54" t="s">
        <v>33</v>
      </c>
      <c r="T4" s="55"/>
      <c r="U4" s="55"/>
      <c r="V4" s="59" t="s">
        <v>38</v>
      </c>
      <c r="W4" s="49" t="s">
        <v>4</v>
      </c>
      <c r="X4" s="49" t="s">
        <v>0</v>
      </c>
      <c r="Y4" s="54" t="s">
        <v>46</v>
      </c>
    </row>
    <row r="5" spans="1:25" ht="12.75" x14ac:dyDescent="0.2">
      <c r="A5" s="2"/>
      <c r="B5" s="1"/>
      <c r="C5" s="192"/>
      <c r="D5" s="3">
        <f ca="1">LOOKUP(C5,Result,Points!$B$2:$B$35)</f>
        <v>0</v>
      </c>
      <c r="E5" s="192"/>
      <c r="F5" s="3">
        <f ca="1">LOOKUP(E5,Result,Points!$B$2:$B$35)</f>
        <v>0</v>
      </c>
      <c r="G5" s="192"/>
      <c r="H5" s="3">
        <f ca="1">LOOKUP(G5,Result,Points!$B$2:$B$35)</f>
        <v>0</v>
      </c>
      <c r="I5" s="192"/>
      <c r="J5" s="3">
        <f ca="1">LOOKUP(I5,Result,Points!$B$2:$B$35)</f>
        <v>0</v>
      </c>
      <c r="K5" s="192"/>
      <c r="L5" s="3">
        <f ca="1">LOOKUP(K5,Result,Points!$B$2:$B$35)</f>
        <v>0</v>
      </c>
      <c r="M5" s="4">
        <f ca="1">SUM(L5,D5,F5,H5,J5,L5)</f>
        <v>0</v>
      </c>
      <c r="N5" s="202" t="s">
        <v>13</v>
      </c>
      <c r="P5" s="29">
        <v>11</v>
      </c>
      <c r="Q5" s="10">
        <f t="shared" ref="Q5:R16" si="0">A15</f>
        <v>0</v>
      </c>
      <c r="R5" s="5">
        <f t="shared" si="0"/>
        <v>0</v>
      </c>
      <c r="S5" s="2"/>
      <c r="V5" s="29">
        <v>1</v>
      </c>
      <c r="W5" s="10">
        <f t="shared" ref="W5:X16" si="1">A5</f>
        <v>0</v>
      </c>
      <c r="X5" s="5">
        <f t="shared" si="1"/>
        <v>0</v>
      </c>
      <c r="Y5" s="1"/>
    </row>
    <row r="6" spans="1:25" ht="12.75" x14ac:dyDescent="0.2">
      <c r="A6" s="2"/>
      <c r="B6" s="1"/>
      <c r="C6" s="192"/>
      <c r="D6" s="3">
        <f ca="1">LOOKUP(C6,Result,Points!$B$2:$B$35)</f>
        <v>0</v>
      </c>
      <c r="E6" s="192"/>
      <c r="F6" s="3">
        <f ca="1">LOOKUP(E6,Result,Points!$B$2:$B$35)</f>
        <v>0</v>
      </c>
      <c r="G6" s="192"/>
      <c r="H6" s="3">
        <f ca="1">LOOKUP(G6,Result,Points!$B$2:$B$35)</f>
        <v>0</v>
      </c>
      <c r="I6" s="192"/>
      <c r="J6" s="3">
        <f ca="1">LOOKUP(I6,Result,Points!$B$2:$B$35)</f>
        <v>0</v>
      </c>
      <c r="K6" s="192"/>
      <c r="L6" s="3">
        <f ca="1">LOOKUP(K6,Result,Points!$B$2:$B$35)</f>
        <v>0</v>
      </c>
      <c r="M6" s="4">
        <f t="shared" ref="M6:M28" ca="1" si="2">SUM(L6,D6,F6,H6,J6,L6)</f>
        <v>0</v>
      </c>
      <c r="N6" s="202" t="s">
        <v>14</v>
      </c>
      <c r="P6" s="29">
        <v>12</v>
      </c>
      <c r="Q6" s="10">
        <f t="shared" si="0"/>
        <v>0</v>
      </c>
      <c r="R6" s="5">
        <f t="shared" si="0"/>
        <v>0</v>
      </c>
      <c r="S6" s="2"/>
      <c r="V6" s="29">
        <v>2</v>
      </c>
      <c r="W6" s="10">
        <f t="shared" si="1"/>
        <v>0</v>
      </c>
      <c r="X6" s="5">
        <f t="shared" si="1"/>
        <v>0</v>
      </c>
      <c r="Y6" s="1"/>
    </row>
    <row r="7" spans="1:25" ht="12.75" x14ac:dyDescent="0.2">
      <c r="A7" s="2"/>
      <c r="B7" s="1"/>
      <c r="C7" s="192"/>
      <c r="D7" s="3">
        <f ca="1">LOOKUP(C7,Result,Points!$B$2:$B$35)</f>
        <v>0</v>
      </c>
      <c r="E7" s="192"/>
      <c r="F7" s="3">
        <f ca="1">LOOKUP(E7,Result,Points!$B$2:$B$35)</f>
        <v>0</v>
      </c>
      <c r="G7" s="192"/>
      <c r="H7" s="3">
        <f ca="1">LOOKUP(G7,Result,Points!$B$2:$B$35)</f>
        <v>0</v>
      </c>
      <c r="I7" s="192"/>
      <c r="J7" s="3">
        <f ca="1">LOOKUP(I7,Result,Points!$B$2:$B$35)</f>
        <v>0</v>
      </c>
      <c r="K7" s="192"/>
      <c r="L7" s="3">
        <f ca="1">LOOKUP(K7,Result,Points!$B$2:$B$35)</f>
        <v>0</v>
      </c>
      <c r="M7" s="4">
        <f t="shared" ca="1" si="2"/>
        <v>0</v>
      </c>
      <c r="N7" s="202" t="s">
        <v>15</v>
      </c>
      <c r="P7" s="29">
        <v>13</v>
      </c>
      <c r="Q7" s="10">
        <f t="shared" si="0"/>
        <v>0</v>
      </c>
      <c r="R7" s="5">
        <f t="shared" si="0"/>
        <v>0</v>
      </c>
      <c r="S7" s="2"/>
      <c r="V7" s="29">
        <v>3</v>
      </c>
      <c r="W7" s="53">
        <f t="shared" si="1"/>
        <v>0</v>
      </c>
      <c r="X7" s="7">
        <f t="shared" si="1"/>
        <v>0</v>
      </c>
      <c r="Y7" s="1"/>
    </row>
    <row r="8" spans="1:25" ht="15" x14ac:dyDescent="0.25">
      <c r="A8" s="66"/>
      <c r="B8" s="67"/>
      <c r="C8" s="192"/>
      <c r="D8" s="3">
        <f ca="1">LOOKUP(C8,Result,Points!$B$2:$B$35)</f>
        <v>0</v>
      </c>
      <c r="E8" s="192"/>
      <c r="F8" s="3">
        <f ca="1">LOOKUP(E8,Result,Points!$B$2:$B$35)</f>
        <v>0</v>
      </c>
      <c r="G8" s="192"/>
      <c r="H8" s="3">
        <f ca="1">LOOKUP(G8,Result,Points!$B$2:$B$35)</f>
        <v>0</v>
      </c>
      <c r="I8" s="192"/>
      <c r="J8" s="3">
        <f ca="1">LOOKUP(I8,Result,Points!$B$2:$B$35)</f>
        <v>0</v>
      </c>
      <c r="K8" s="192"/>
      <c r="L8" s="3">
        <f ca="1">LOOKUP(K8,Result,Points!$B$2:$B$35)</f>
        <v>0</v>
      </c>
      <c r="M8" s="4">
        <f t="shared" ca="1" si="2"/>
        <v>0</v>
      </c>
      <c r="N8" s="202"/>
      <c r="P8" s="29">
        <v>14</v>
      </c>
      <c r="Q8" s="10">
        <f t="shared" si="0"/>
        <v>0</v>
      </c>
      <c r="R8" s="5">
        <f t="shared" si="0"/>
        <v>0</v>
      </c>
      <c r="S8" s="2"/>
      <c r="V8" s="29">
        <v>4</v>
      </c>
      <c r="W8" s="10">
        <f t="shared" si="1"/>
        <v>0</v>
      </c>
      <c r="X8" s="5">
        <f t="shared" si="1"/>
        <v>0</v>
      </c>
      <c r="Y8" s="1"/>
    </row>
    <row r="9" spans="1:25" ht="15" x14ac:dyDescent="0.25">
      <c r="A9" s="66"/>
      <c r="B9" s="67"/>
      <c r="C9" s="192"/>
      <c r="D9" s="3">
        <f ca="1">LOOKUP(C9,Result,Points!$B$2:$B$35)</f>
        <v>0</v>
      </c>
      <c r="E9" s="192"/>
      <c r="F9" s="3">
        <f ca="1">LOOKUP(E9,Result,Points!$B$2:$B$35)</f>
        <v>0</v>
      </c>
      <c r="G9" s="192"/>
      <c r="H9" s="3">
        <f ca="1">LOOKUP(G9,Result,Points!$B$2:$B$35)</f>
        <v>0</v>
      </c>
      <c r="I9" s="192"/>
      <c r="J9" s="3">
        <f ca="1">LOOKUP(I9,Result,Points!$B$2:$B$35)</f>
        <v>0</v>
      </c>
      <c r="K9" s="192"/>
      <c r="L9" s="3">
        <f ca="1">LOOKUP(K9,Result,Points!$B$2:$B$35)</f>
        <v>0</v>
      </c>
      <c r="M9" s="4">
        <f t="shared" ca="1" si="2"/>
        <v>0</v>
      </c>
      <c r="N9" s="202"/>
      <c r="P9" s="29">
        <v>15</v>
      </c>
      <c r="Q9" s="10">
        <f t="shared" si="0"/>
        <v>0</v>
      </c>
      <c r="R9" s="5">
        <f t="shared" si="0"/>
        <v>0</v>
      </c>
      <c r="S9" s="2"/>
      <c r="V9" s="29">
        <v>5</v>
      </c>
      <c r="W9" s="10">
        <f t="shared" si="1"/>
        <v>0</v>
      </c>
      <c r="X9" s="5">
        <f t="shared" si="1"/>
        <v>0</v>
      </c>
      <c r="Y9" s="1"/>
    </row>
    <row r="10" spans="1:25" ht="15" x14ac:dyDescent="0.25">
      <c r="A10" s="66"/>
      <c r="B10" s="67"/>
      <c r="C10" s="192"/>
      <c r="D10" s="3">
        <f ca="1">LOOKUP(C10,Result,Points!$B$2:$B$35)</f>
        <v>0</v>
      </c>
      <c r="E10" s="192"/>
      <c r="F10" s="3">
        <f ca="1">LOOKUP(E10,Result,Points!$B$2:$B$35)</f>
        <v>0</v>
      </c>
      <c r="G10" s="192"/>
      <c r="H10" s="3">
        <f ca="1">LOOKUP(G10,Result,Points!$B$2:$B$35)</f>
        <v>0</v>
      </c>
      <c r="I10" s="192"/>
      <c r="J10" s="3">
        <f ca="1">LOOKUP(I10,Result,Points!$B$2:$B$35)</f>
        <v>0</v>
      </c>
      <c r="K10" s="192"/>
      <c r="L10" s="3">
        <f ca="1">LOOKUP(K10,Result,Points!$B$2:$B$35)</f>
        <v>0</v>
      </c>
      <c r="M10" s="4">
        <f t="shared" ca="1" si="2"/>
        <v>0</v>
      </c>
      <c r="N10" s="202"/>
      <c r="P10" s="29">
        <v>16</v>
      </c>
      <c r="Q10" s="10">
        <f t="shared" si="0"/>
        <v>0</v>
      </c>
      <c r="R10" s="5">
        <f t="shared" si="0"/>
        <v>0</v>
      </c>
      <c r="S10" s="2"/>
      <c r="V10" s="29">
        <v>6</v>
      </c>
      <c r="W10" s="10">
        <f t="shared" si="1"/>
        <v>0</v>
      </c>
      <c r="X10" s="5">
        <f t="shared" si="1"/>
        <v>0</v>
      </c>
      <c r="Y10" s="1"/>
    </row>
    <row r="11" spans="1:25" ht="15" x14ac:dyDescent="0.25">
      <c r="A11" s="66"/>
      <c r="B11" s="67"/>
      <c r="C11" s="192"/>
      <c r="D11" s="3">
        <f ca="1">LOOKUP(C11,Result,Points!$B$2:$B$35)</f>
        <v>0</v>
      </c>
      <c r="E11" s="192"/>
      <c r="F11" s="3">
        <f ca="1">LOOKUP(E11,Result,Points!$B$2:$B$35)</f>
        <v>0</v>
      </c>
      <c r="G11" s="192"/>
      <c r="H11" s="3">
        <f ca="1">LOOKUP(G11,Result,Points!$B$2:$B$35)</f>
        <v>0</v>
      </c>
      <c r="I11" s="192"/>
      <c r="J11" s="3">
        <f ca="1">LOOKUP(I11,Result,Points!$B$2:$B$35)</f>
        <v>0</v>
      </c>
      <c r="K11" s="192"/>
      <c r="L11" s="3">
        <f ca="1">LOOKUP(K11,Result,Points!$B$2:$B$35)</f>
        <v>0</v>
      </c>
      <c r="M11" s="4">
        <f t="shared" ca="1" si="2"/>
        <v>0</v>
      </c>
      <c r="N11" s="202"/>
      <c r="P11" s="29">
        <v>17</v>
      </c>
      <c r="Q11" s="10">
        <f t="shared" si="0"/>
        <v>0</v>
      </c>
      <c r="R11" s="5">
        <f t="shared" si="0"/>
        <v>0</v>
      </c>
      <c r="S11" s="2"/>
      <c r="V11" s="29">
        <v>7</v>
      </c>
      <c r="W11" s="10">
        <f t="shared" si="1"/>
        <v>0</v>
      </c>
      <c r="X11" s="5">
        <f t="shared" si="1"/>
        <v>0</v>
      </c>
      <c r="Y11" s="1"/>
    </row>
    <row r="12" spans="1:25" ht="15" x14ac:dyDescent="0.25">
      <c r="A12" s="66"/>
      <c r="B12" s="67"/>
      <c r="C12" s="192"/>
      <c r="D12" s="3">
        <f ca="1">LOOKUP(C12,Result,Points!$B$2:$B$35)</f>
        <v>0</v>
      </c>
      <c r="E12" s="192"/>
      <c r="F12" s="3">
        <f ca="1">LOOKUP(E12,Result,Points!$B$2:$B$35)</f>
        <v>0</v>
      </c>
      <c r="G12" s="192"/>
      <c r="H12" s="3">
        <f ca="1">LOOKUP(G12,Result,Points!$B$2:$B$35)</f>
        <v>0</v>
      </c>
      <c r="I12" s="192"/>
      <c r="J12" s="3">
        <f ca="1">LOOKUP(I12,Result,Points!$B$2:$B$35)</f>
        <v>0</v>
      </c>
      <c r="K12" s="192"/>
      <c r="L12" s="3">
        <f ca="1">LOOKUP(K12,Result,Points!$B$2:$B$35)</f>
        <v>0</v>
      </c>
      <c r="M12" s="4">
        <f t="shared" ca="1" si="2"/>
        <v>0</v>
      </c>
      <c r="N12" s="202"/>
      <c r="P12" s="29">
        <v>18</v>
      </c>
      <c r="Q12" s="10">
        <f t="shared" si="0"/>
        <v>0</v>
      </c>
      <c r="R12" s="5">
        <f t="shared" si="0"/>
        <v>0</v>
      </c>
      <c r="S12" s="2"/>
      <c r="V12" s="29">
        <v>8</v>
      </c>
      <c r="W12" s="10">
        <f t="shared" si="1"/>
        <v>0</v>
      </c>
      <c r="X12" s="5">
        <f t="shared" si="1"/>
        <v>0</v>
      </c>
      <c r="Y12" s="1"/>
    </row>
    <row r="13" spans="1:25" ht="15" x14ac:dyDescent="0.25">
      <c r="A13" s="66"/>
      <c r="B13" s="67"/>
      <c r="C13" s="192"/>
      <c r="D13" s="3">
        <f ca="1">LOOKUP(C13,Result,Points!$B$2:$B$35)</f>
        <v>0</v>
      </c>
      <c r="E13" s="192"/>
      <c r="F13" s="3">
        <f ca="1">LOOKUP(E13,Result,Points!$B$2:$B$35)</f>
        <v>0</v>
      </c>
      <c r="G13" s="192"/>
      <c r="H13" s="3">
        <f ca="1">LOOKUP(G13,Result,Points!$B$2:$B$35)</f>
        <v>0</v>
      </c>
      <c r="I13" s="192"/>
      <c r="J13" s="3">
        <f ca="1">LOOKUP(I13,Result,Points!$B$2:$B$35)</f>
        <v>0</v>
      </c>
      <c r="K13" s="192"/>
      <c r="L13" s="3">
        <f ca="1">LOOKUP(K13,Result,Points!$B$2:$B$35)</f>
        <v>0</v>
      </c>
      <c r="M13" s="4">
        <f t="shared" ca="1" si="2"/>
        <v>0</v>
      </c>
      <c r="N13" s="202"/>
      <c r="P13" s="29">
        <v>19</v>
      </c>
      <c r="Q13" s="10">
        <f t="shared" si="0"/>
        <v>0</v>
      </c>
      <c r="R13" s="5">
        <f t="shared" si="0"/>
        <v>0</v>
      </c>
      <c r="S13" s="2"/>
      <c r="V13" s="29">
        <v>9</v>
      </c>
      <c r="W13" s="10">
        <f t="shared" si="1"/>
        <v>0</v>
      </c>
      <c r="X13" s="5">
        <f t="shared" si="1"/>
        <v>0</v>
      </c>
      <c r="Y13" s="1"/>
    </row>
    <row r="14" spans="1:25" ht="15" x14ac:dyDescent="0.25">
      <c r="A14" s="66"/>
      <c r="B14" s="67"/>
      <c r="C14" s="192"/>
      <c r="D14" s="3">
        <f ca="1">LOOKUP(C14,Result,Points!$B$2:$B$35)</f>
        <v>0</v>
      </c>
      <c r="E14" s="192"/>
      <c r="F14" s="3">
        <f ca="1">LOOKUP(E14,Result,Points!$B$2:$B$35)</f>
        <v>0</v>
      </c>
      <c r="G14" s="192"/>
      <c r="H14" s="3">
        <f ca="1">LOOKUP(G14,Result,Points!$B$2:$B$35)</f>
        <v>0</v>
      </c>
      <c r="I14" s="192"/>
      <c r="J14" s="3">
        <f ca="1">LOOKUP(I14,Result,Points!$B$2:$B$35)</f>
        <v>0</v>
      </c>
      <c r="K14" s="192"/>
      <c r="L14" s="3">
        <f ca="1">LOOKUP(K14,Result,Points!$B$2:$B$35)</f>
        <v>0</v>
      </c>
      <c r="M14" s="4">
        <f t="shared" ca="1" si="2"/>
        <v>0</v>
      </c>
      <c r="N14" s="202"/>
      <c r="P14" s="29">
        <v>20</v>
      </c>
      <c r="Q14" s="10">
        <f t="shared" si="0"/>
        <v>0</v>
      </c>
      <c r="R14" s="5">
        <f t="shared" si="0"/>
        <v>0</v>
      </c>
      <c r="S14" s="2"/>
      <c r="V14" s="29">
        <v>10</v>
      </c>
      <c r="W14" s="10">
        <f t="shared" si="1"/>
        <v>0</v>
      </c>
      <c r="X14" s="5">
        <f t="shared" si="1"/>
        <v>0</v>
      </c>
      <c r="Y14" s="1"/>
    </row>
    <row r="15" spans="1:25" ht="15" x14ac:dyDescent="0.25">
      <c r="A15" s="66"/>
      <c r="B15" s="67"/>
      <c r="C15" s="192"/>
      <c r="D15" s="3">
        <f ca="1">LOOKUP(C15,Result,Points!$B$2:$B$35)</f>
        <v>0</v>
      </c>
      <c r="E15" s="192"/>
      <c r="F15" s="3">
        <f ca="1">LOOKUP(E15,Result,Points!$B$2:$B$35)</f>
        <v>0</v>
      </c>
      <c r="G15" s="192"/>
      <c r="H15" s="3">
        <f ca="1">LOOKUP(G15,Result,Points!$B$2:$B$35)</f>
        <v>0</v>
      </c>
      <c r="I15" s="192"/>
      <c r="J15" s="3">
        <f ca="1">LOOKUP(I15,Result,Points!$B$2:$B$35)</f>
        <v>0</v>
      </c>
      <c r="K15" s="192"/>
      <c r="L15" s="3">
        <f ca="1">LOOKUP(K15,Result,Points!$B$2:$B$35)</f>
        <v>0</v>
      </c>
      <c r="M15" s="4">
        <f t="shared" ca="1" si="2"/>
        <v>0</v>
      </c>
      <c r="N15" s="202"/>
      <c r="P15" s="29">
        <v>21</v>
      </c>
      <c r="Q15" s="10">
        <f t="shared" si="0"/>
        <v>0</v>
      </c>
      <c r="R15" s="5">
        <f t="shared" si="0"/>
        <v>0</v>
      </c>
      <c r="S15" s="2"/>
      <c r="V15" s="29">
        <v>11</v>
      </c>
      <c r="W15" s="10">
        <f t="shared" si="1"/>
        <v>0</v>
      </c>
      <c r="X15" s="5">
        <f t="shared" si="1"/>
        <v>0</v>
      </c>
      <c r="Y15" s="1"/>
    </row>
    <row r="16" spans="1:25" ht="15" x14ac:dyDescent="0.25">
      <c r="A16" s="66"/>
      <c r="B16" s="67"/>
      <c r="C16" s="192"/>
      <c r="D16" s="3">
        <f ca="1">LOOKUP(C16,Result,Points!$B$2:$B$35)</f>
        <v>0</v>
      </c>
      <c r="E16" s="192"/>
      <c r="F16" s="3">
        <f ca="1">LOOKUP(E16,Result,Points!$B$2:$B$35)</f>
        <v>0</v>
      </c>
      <c r="G16" s="192"/>
      <c r="H16" s="3">
        <f ca="1">LOOKUP(G16,Result,Points!$B$2:$B$35)</f>
        <v>0</v>
      </c>
      <c r="I16" s="192"/>
      <c r="J16" s="3">
        <f ca="1">LOOKUP(I16,Result,Points!$B$2:$B$35)</f>
        <v>0</v>
      </c>
      <c r="K16" s="192"/>
      <c r="L16" s="3">
        <f ca="1">LOOKUP(K16,Result,Points!$B$2:$B$35)</f>
        <v>0</v>
      </c>
      <c r="M16" s="4">
        <f t="shared" ca="1" si="2"/>
        <v>0</v>
      </c>
      <c r="N16" s="202"/>
      <c r="P16" s="29">
        <v>22</v>
      </c>
      <c r="Q16" s="10">
        <f t="shared" si="0"/>
        <v>0</v>
      </c>
      <c r="R16" s="5">
        <f t="shared" si="0"/>
        <v>0</v>
      </c>
      <c r="S16" s="2"/>
      <c r="V16" s="29">
        <v>12</v>
      </c>
      <c r="W16" s="10">
        <f t="shared" si="1"/>
        <v>0</v>
      </c>
      <c r="X16" s="5">
        <f t="shared" si="1"/>
        <v>0</v>
      </c>
      <c r="Y16" s="1"/>
    </row>
    <row r="17" spans="1:24" ht="15" customHeight="1" x14ac:dyDescent="0.25">
      <c r="A17" s="66"/>
      <c r="B17" s="67"/>
      <c r="C17" s="192"/>
      <c r="D17" s="3">
        <f ca="1">LOOKUP(C17,Result,Points!$B$2:$B$35)</f>
        <v>0</v>
      </c>
      <c r="E17" s="192"/>
      <c r="F17" s="3">
        <f ca="1">LOOKUP(E17,Result,Points!$B$2:$B$35)</f>
        <v>0</v>
      </c>
      <c r="G17" s="192"/>
      <c r="H17" s="3">
        <f ca="1">LOOKUP(G17,Result,Points!$B$2:$B$35)</f>
        <v>0</v>
      </c>
      <c r="I17" s="192"/>
      <c r="J17" s="3">
        <f ca="1">LOOKUP(I17,Result,Points!$B$2:$B$35)</f>
        <v>0</v>
      </c>
      <c r="K17" s="192"/>
      <c r="L17" s="3">
        <f ca="1">LOOKUP(K17,Result,Points!$B$2:$B$35)</f>
        <v>0</v>
      </c>
      <c r="M17" s="4">
        <f t="shared" ca="1" si="2"/>
        <v>0</v>
      </c>
      <c r="N17" s="202"/>
      <c r="Q17" s="43"/>
      <c r="R17" s="42"/>
      <c r="V17" s="29"/>
      <c r="W17" s="43"/>
      <c r="X17" s="42"/>
    </row>
    <row r="18" spans="1:24" ht="15" customHeight="1" x14ac:dyDescent="0.25">
      <c r="A18" s="66"/>
      <c r="B18" s="67"/>
      <c r="C18" s="192"/>
      <c r="D18" s="3">
        <f ca="1">LOOKUP(C18,Result,Points!$B$2:$B$35)</f>
        <v>0</v>
      </c>
      <c r="E18" s="192"/>
      <c r="F18" s="3">
        <f ca="1">LOOKUP(E18,Result,Points!$B$2:$B$35)</f>
        <v>0</v>
      </c>
      <c r="G18" s="192"/>
      <c r="H18" s="3">
        <f ca="1">LOOKUP(G18,Result,Points!$B$2:$B$35)</f>
        <v>0</v>
      </c>
      <c r="I18" s="192"/>
      <c r="J18" s="3">
        <f ca="1">LOOKUP(I18,Result,Points!$B$2:$B$35)</f>
        <v>0</v>
      </c>
      <c r="K18" s="192"/>
      <c r="L18" s="3">
        <f ca="1">LOOKUP(K18,Result,Points!$B$2:$B$35)</f>
        <v>0</v>
      </c>
      <c r="M18" s="4">
        <f t="shared" ca="1" si="2"/>
        <v>0</v>
      </c>
      <c r="N18" s="202"/>
      <c r="Q18" s="43"/>
      <c r="R18" s="42"/>
      <c r="V18" s="29"/>
      <c r="W18" s="43"/>
      <c r="X18" s="42"/>
    </row>
    <row r="19" spans="1:24" ht="15" customHeight="1" x14ac:dyDescent="0.25">
      <c r="A19" s="66"/>
      <c r="B19" s="67"/>
      <c r="C19" s="192"/>
      <c r="D19" s="3">
        <f ca="1">LOOKUP(C19,Result,Points!$B$2:$B$35)</f>
        <v>0</v>
      </c>
      <c r="E19" s="192"/>
      <c r="F19" s="3">
        <f ca="1">LOOKUP(E19,Result,Points!$B$2:$B$35)</f>
        <v>0</v>
      </c>
      <c r="G19" s="192"/>
      <c r="H19" s="3">
        <f ca="1">LOOKUP(G19,Result,Points!$B$2:$B$35)</f>
        <v>0</v>
      </c>
      <c r="I19" s="192"/>
      <c r="J19" s="3">
        <f ca="1">LOOKUP(I19,Result,Points!$B$2:$B$35)</f>
        <v>0</v>
      </c>
      <c r="K19" s="192"/>
      <c r="L19" s="3">
        <f ca="1">LOOKUP(K19,Result,Points!$B$2:$B$35)</f>
        <v>0</v>
      </c>
      <c r="M19" s="4">
        <f t="shared" ca="1" si="2"/>
        <v>0</v>
      </c>
      <c r="N19" s="202"/>
      <c r="Q19" s="57"/>
      <c r="R19" s="57"/>
      <c r="S19" s="55"/>
      <c r="T19" s="55"/>
      <c r="V19" s="29"/>
      <c r="W19" s="43"/>
      <c r="X19" s="42"/>
    </row>
    <row r="20" spans="1:24" ht="15" customHeight="1" x14ac:dyDescent="0.25">
      <c r="A20" s="66"/>
      <c r="B20" s="67"/>
      <c r="C20" s="210"/>
      <c r="D20" s="3">
        <f ca="1">LOOKUP(C20,Result,Points!$B$2:$B$35)</f>
        <v>0</v>
      </c>
      <c r="E20" s="120"/>
      <c r="F20" s="3">
        <f ca="1">LOOKUP(E20,Result,Points!$B$2:$B$35)</f>
        <v>0</v>
      </c>
      <c r="G20" s="210"/>
      <c r="H20" s="3">
        <f ca="1">LOOKUP(G20,Result,Points!$B$2:$B$35)</f>
        <v>0</v>
      </c>
      <c r="I20" s="120"/>
      <c r="J20" s="3">
        <f ca="1">LOOKUP(I20,Result,Points!$B$2:$B$35)</f>
        <v>0</v>
      </c>
      <c r="K20" s="120"/>
      <c r="L20" s="3">
        <f ca="1">LOOKUP(K20,Result,Points!$B$2:$B$35)</f>
        <v>0</v>
      </c>
      <c r="M20" s="4">
        <f t="shared" ca="1" si="2"/>
        <v>0</v>
      </c>
      <c r="N20" s="202"/>
      <c r="Q20" s="43"/>
      <c r="R20" s="42"/>
      <c r="V20" s="29"/>
      <c r="W20" s="43"/>
      <c r="X20" s="42"/>
    </row>
    <row r="21" spans="1:24" ht="15" customHeight="1" x14ac:dyDescent="0.25">
      <c r="A21" s="66"/>
      <c r="B21" s="67"/>
      <c r="C21" s="210"/>
      <c r="D21" s="3">
        <f ca="1">LOOKUP(C21,Result,Points!$B$2:$B$35)</f>
        <v>0</v>
      </c>
      <c r="E21" s="120"/>
      <c r="F21" s="3">
        <f ca="1">LOOKUP(E21,Result,Points!$B$2:$B$35)</f>
        <v>0</v>
      </c>
      <c r="G21" s="210"/>
      <c r="H21" s="3">
        <f ca="1">LOOKUP(G21,Result,Points!$B$2:$B$35)</f>
        <v>0</v>
      </c>
      <c r="I21" s="120"/>
      <c r="J21" s="3">
        <f ca="1">LOOKUP(I21,Result,Points!$B$2:$B$35)</f>
        <v>0</v>
      </c>
      <c r="K21" s="120"/>
      <c r="L21" s="3">
        <f ca="1">LOOKUP(K21,Result,Points!$B$2:$B$35)</f>
        <v>0</v>
      </c>
      <c r="M21" s="4">
        <f t="shared" ca="1" si="2"/>
        <v>0</v>
      </c>
      <c r="N21" s="202"/>
      <c r="Q21" s="43"/>
      <c r="R21" s="42"/>
      <c r="V21" s="29"/>
      <c r="W21" s="43"/>
      <c r="X21" s="42"/>
    </row>
    <row r="22" spans="1:24" ht="15" customHeight="1" x14ac:dyDescent="0.25">
      <c r="A22" s="66"/>
      <c r="B22" s="67"/>
      <c r="C22" s="192"/>
      <c r="D22" s="3">
        <f ca="1">LOOKUP(C22,Result,Points!$B$2:$B$35)</f>
        <v>0</v>
      </c>
      <c r="E22" s="192"/>
      <c r="F22" s="3">
        <f ca="1">LOOKUP(E22,Result,Points!$B$2:$B$35)</f>
        <v>0</v>
      </c>
      <c r="G22" s="192"/>
      <c r="H22" s="3">
        <f ca="1">LOOKUP(G22,Result,Points!$B$2:$B$35)</f>
        <v>0</v>
      </c>
      <c r="I22" s="192"/>
      <c r="J22" s="3">
        <f ca="1">LOOKUP(I22,Result,Points!$B$2:$B$35)</f>
        <v>0</v>
      </c>
      <c r="K22" s="192"/>
      <c r="L22" s="3">
        <f ca="1">LOOKUP(K22,Result,Points!$B$2:$B$35)</f>
        <v>0</v>
      </c>
      <c r="M22" s="4">
        <f t="shared" ca="1" si="2"/>
        <v>0</v>
      </c>
      <c r="N22" s="202"/>
      <c r="Q22" s="43"/>
      <c r="R22" s="42"/>
      <c r="V22" s="29"/>
      <c r="W22" s="43"/>
      <c r="X22" s="42"/>
    </row>
    <row r="23" spans="1:24" ht="15" customHeight="1" x14ac:dyDescent="0.25">
      <c r="A23" s="66"/>
      <c r="B23" s="67"/>
      <c r="C23" s="192"/>
      <c r="D23" s="3">
        <f ca="1">LOOKUP(C23,Result,Points!$B$2:$B$35)</f>
        <v>0</v>
      </c>
      <c r="E23" s="192"/>
      <c r="F23" s="3">
        <f ca="1">LOOKUP(E23,Result,Points!$B$2:$B$35)</f>
        <v>0</v>
      </c>
      <c r="G23" s="192"/>
      <c r="H23" s="3">
        <f ca="1">LOOKUP(G23,Result,Points!$B$2:$B$35)</f>
        <v>0</v>
      </c>
      <c r="I23" s="192"/>
      <c r="J23" s="3">
        <f ca="1">LOOKUP(I23,Result,Points!$B$2:$B$35)</f>
        <v>0</v>
      </c>
      <c r="K23" s="192"/>
      <c r="L23" s="3">
        <f ca="1">LOOKUP(K23,Result,Points!$B$2:$B$35)</f>
        <v>0</v>
      </c>
      <c r="M23" s="4">
        <f t="shared" ca="1" si="2"/>
        <v>0</v>
      </c>
      <c r="N23" s="202"/>
      <c r="Q23" s="43"/>
      <c r="R23" s="42"/>
      <c r="V23" s="29"/>
      <c r="W23" s="43"/>
      <c r="X23" s="42"/>
    </row>
    <row r="24" spans="1:24" ht="15" customHeight="1" x14ac:dyDescent="0.25">
      <c r="A24" s="66"/>
      <c r="B24" s="67"/>
      <c r="C24" s="214"/>
      <c r="D24" s="3">
        <f ca="1">LOOKUP(C24,Result,Points!$B$2:$B$35)</f>
        <v>0</v>
      </c>
      <c r="E24" s="192"/>
      <c r="F24" s="3">
        <f ca="1">LOOKUP(E24,Result,Points!$B$2:$B$35)</f>
        <v>0</v>
      </c>
      <c r="G24" s="192"/>
      <c r="H24" s="3">
        <f ca="1">LOOKUP(G24,Result,Points!$B$2:$B$35)</f>
        <v>0</v>
      </c>
      <c r="I24" s="192"/>
      <c r="J24" s="3">
        <f ca="1">LOOKUP(I24,Result,Points!$B$2:$B$35)</f>
        <v>0</v>
      </c>
      <c r="K24" s="215"/>
      <c r="L24" s="3">
        <f ca="1">LOOKUP(K24,Result,Points!$B$2:$B$35)</f>
        <v>0</v>
      </c>
      <c r="M24" s="4">
        <f t="shared" ca="1" si="2"/>
        <v>0</v>
      </c>
      <c r="N24" s="202"/>
      <c r="Q24" s="43"/>
      <c r="R24" s="42"/>
      <c r="V24" s="29"/>
      <c r="W24" s="43"/>
      <c r="X24" s="42"/>
    </row>
    <row r="25" spans="1:24" ht="15" customHeight="1" x14ac:dyDescent="0.25">
      <c r="A25" s="66"/>
      <c r="B25" s="67"/>
      <c r="C25" s="192"/>
      <c r="D25" s="3">
        <f ca="1">LOOKUP(C25,Result,Points!$B$2:$B$35)</f>
        <v>0</v>
      </c>
      <c r="E25" s="192"/>
      <c r="F25" s="3">
        <f ca="1">LOOKUP(E25,Result,Points!$B$2:$B$35)</f>
        <v>0</v>
      </c>
      <c r="G25" s="192"/>
      <c r="H25" s="3">
        <f ca="1">LOOKUP(G25,Result,Points!$B$2:$B$35)</f>
        <v>0</v>
      </c>
      <c r="I25" s="192"/>
      <c r="J25" s="3">
        <f ca="1">LOOKUP(I25,Result,Points!$B$2:$B$35)</f>
        <v>0</v>
      </c>
      <c r="K25" s="192"/>
      <c r="L25" s="3">
        <f ca="1">LOOKUP(K25,Result,Points!$B$2:$B$35)</f>
        <v>0</v>
      </c>
      <c r="M25" s="4">
        <f t="shared" ca="1" si="2"/>
        <v>0</v>
      </c>
      <c r="N25" s="202"/>
      <c r="Q25" s="58"/>
      <c r="R25" s="42"/>
      <c r="V25" s="29"/>
    </row>
    <row r="26" spans="1:24" ht="15" customHeight="1" x14ac:dyDescent="0.25">
      <c r="A26" s="66"/>
      <c r="B26" s="67"/>
      <c r="C26" s="192"/>
      <c r="D26" s="3">
        <f ca="1">LOOKUP(C26,Result,Points!$B$2:$B$35)</f>
        <v>0</v>
      </c>
      <c r="E26" s="192"/>
      <c r="F26" s="3">
        <f ca="1">LOOKUP(E26,Result,Points!$B$2:$B$35)</f>
        <v>0</v>
      </c>
      <c r="G26" s="192"/>
      <c r="H26" s="3">
        <f ca="1">LOOKUP(G26,Result,Points!$B$2:$B$35)</f>
        <v>0</v>
      </c>
      <c r="I26" s="192"/>
      <c r="J26" s="3">
        <f ca="1">LOOKUP(I26,Result,Points!$B$2:$B$35)</f>
        <v>0</v>
      </c>
      <c r="K26" s="192"/>
      <c r="L26" s="3">
        <f ca="1">LOOKUP(K26,Result,Points!$B$2:$B$35)</f>
        <v>0</v>
      </c>
      <c r="M26" s="4">
        <f t="shared" ca="1" si="2"/>
        <v>0</v>
      </c>
      <c r="N26" s="202"/>
      <c r="Q26" s="43"/>
      <c r="R26" s="42"/>
      <c r="V26" s="29"/>
    </row>
    <row r="27" spans="1:24" ht="15" customHeight="1" x14ac:dyDescent="0.2">
      <c r="A27" s="10"/>
      <c r="B27" s="5"/>
      <c r="C27" s="8"/>
      <c r="D27" s="3">
        <f ca="1">LOOKUP(C27,Result,Points!$B$2:$B$35)</f>
        <v>0</v>
      </c>
      <c r="E27" s="9"/>
      <c r="F27" s="3">
        <f ca="1">LOOKUP(E27,Result,Points!$B$2:$B$35)</f>
        <v>0</v>
      </c>
      <c r="G27" s="196"/>
      <c r="H27" s="3">
        <f ca="1">LOOKUP(G27,Result,Points!$B$2:$B$35)</f>
        <v>0</v>
      </c>
      <c r="I27" s="9"/>
      <c r="J27" s="3">
        <f ca="1">LOOKUP(I27,Result,Points!$B$2:$B$35)</f>
        <v>0</v>
      </c>
      <c r="K27" s="2"/>
      <c r="L27" s="3">
        <f ca="1">LOOKUP(K27,Result,Points!$B$2:$B$35)</f>
        <v>0</v>
      </c>
      <c r="M27" s="4">
        <f t="shared" ca="1" si="2"/>
        <v>0</v>
      </c>
      <c r="N27" s="202"/>
      <c r="Q27" s="43"/>
      <c r="R27" s="42"/>
      <c r="V27" s="29"/>
    </row>
    <row r="28" spans="1:24" ht="15" customHeight="1" x14ac:dyDescent="0.2">
      <c r="A28" s="10"/>
      <c r="B28" s="5"/>
      <c r="C28" s="6"/>
      <c r="D28" s="3">
        <f ca="1">LOOKUP(C28,Result,Points!$B$2:$B$35)</f>
        <v>0</v>
      </c>
      <c r="E28" s="2"/>
      <c r="F28" s="3">
        <f ca="1">LOOKUP(E28,Result,Points!$B$2:$B$35)</f>
        <v>0</v>
      </c>
      <c r="G28" s="195"/>
      <c r="H28" s="3">
        <f ca="1">LOOKUP(G28,Result,Points!$B$2:$B$35)</f>
        <v>0</v>
      </c>
      <c r="I28" s="2"/>
      <c r="J28" s="3">
        <f ca="1">LOOKUP(I28,Result,Points!$B$2:$B$35)</f>
        <v>0</v>
      </c>
      <c r="K28" s="2"/>
      <c r="L28" s="3">
        <f ca="1">LOOKUP(K28,Result,Points!$B$2:$B$35)</f>
        <v>0</v>
      </c>
      <c r="M28" s="4">
        <f t="shared" ca="1" si="2"/>
        <v>0</v>
      </c>
      <c r="N28" s="202"/>
      <c r="Q28" s="43"/>
      <c r="R28" s="42"/>
      <c r="V28" s="29"/>
    </row>
    <row r="29" spans="1:24" ht="15" customHeight="1" x14ac:dyDescent="0.2">
      <c r="A29" s="43"/>
      <c r="B29" s="42"/>
      <c r="C29" s="38"/>
      <c r="D29" s="30"/>
      <c r="F29" s="30"/>
      <c r="H29" s="30"/>
      <c r="I29" s="29"/>
      <c r="J29" s="30"/>
      <c r="K29" s="29"/>
      <c r="L29" s="30"/>
      <c r="M29" s="27"/>
      <c r="N29" s="29"/>
      <c r="Q29" s="43"/>
      <c r="R29" s="42"/>
      <c r="V29" s="29"/>
    </row>
    <row r="30" spans="1:24" ht="15" customHeight="1" x14ac:dyDescent="0.2">
      <c r="A30" s="43"/>
      <c r="B30" s="42"/>
      <c r="C30" s="38"/>
      <c r="D30" s="30"/>
      <c r="F30" s="30"/>
      <c r="H30" s="30"/>
      <c r="I30" s="29"/>
      <c r="J30" s="30"/>
      <c r="K30" s="29"/>
      <c r="L30" s="30"/>
      <c r="M30" s="27"/>
      <c r="N30" s="29"/>
      <c r="Q30" s="43"/>
      <c r="R30" s="42"/>
      <c r="V30" s="29"/>
    </row>
    <row r="31" spans="1:24" ht="15" customHeight="1" x14ac:dyDescent="0.25">
      <c r="A31" s="62"/>
      <c r="C31" s="13"/>
      <c r="D31" s="30"/>
      <c r="F31" s="30"/>
      <c r="H31" s="30"/>
      <c r="I31" s="29"/>
      <c r="J31" s="30"/>
      <c r="K31" s="29"/>
      <c r="L31" s="30"/>
      <c r="M31" s="27"/>
      <c r="N31" s="29"/>
      <c r="Q31" s="43"/>
      <c r="R31" s="42"/>
      <c r="V31" s="29"/>
    </row>
    <row r="32" spans="1:24" ht="24.75" customHeight="1" x14ac:dyDescent="0.2">
      <c r="A32" s="57"/>
      <c r="B32" s="57"/>
      <c r="C32" s="231"/>
      <c r="D32" s="232"/>
      <c r="E32" s="123"/>
      <c r="F32" s="30"/>
      <c r="H32" s="30"/>
      <c r="I32" s="29"/>
      <c r="J32" s="30"/>
      <c r="K32" s="29"/>
      <c r="L32" s="30"/>
      <c r="M32" s="27"/>
      <c r="N32" s="29"/>
      <c r="Q32" s="43"/>
      <c r="R32" s="42"/>
      <c r="V32" s="29"/>
    </row>
    <row r="33" spans="1:22" ht="15" customHeight="1" x14ac:dyDescent="0.2">
      <c r="A33" s="43"/>
      <c r="B33" s="43"/>
      <c r="D33" s="137"/>
      <c r="F33" s="30"/>
      <c r="H33" s="30"/>
      <c r="I33" s="29"/>
      <c r="J33" s="30"/>
      <c r="K33" s="29"/>
      <c r="L33" s="30"/>
      <c r="M33" s="27"/>
      <c r="N33" s="29"/>
      <c r="Q33" s="43"/>
      <c r="R33" s="42"/>
      <c r="V33" s="29"/>
    </row>
    <row r="34" spans="1:22" ht="15" customHeight="1" x14ac:dyDescent="0.2">
      <c r="A34" s="43"/>
      <c r="B34" s="197"/>
      <c r="D34" s="137"/>
      <c r="F34" s="30"/>
      <c r="H34" s="30"/>
      <c r="I34" s="29"/>
      <c r="J34" s="30"/>
      <c r="K34" s="29"/>
      <c r="L34" s="30"/>
      <c r="M34" s="27"/>
      <c r="N34" s="29"/>
      <c r="Q34" s="43"/>
      <c r="R34" s="42"/>
      <c r="V34" s="29"/>
    </row>
    <row r="35" spans="1:22" ht="15" customHeight="1" x14ac:dyDescent="0.2">
      <c r="A35" s="43"/>
      <c r="B35" s="197"/>
      <c r="D35" s="137"/>
      <c r="F35" s="30"/>
      <c r="H35" s="30"/>
      <c r="I35" s="29"/>
      <c r="J35" s="30"/>
      <c r="K35" s="29"/>
      <c r="L35" s="30"/>
      <c r="M35" s="27"/>
      <c r="N35" s="29"/>
      <c r="Q35" s="43"/>
      <c r="R35" s="42"/>
      <c r="V35" s="29"/>
    </row>
    <row r="36" spans="1:22" ht="15" customHeight="1" x14ac:dyDescent="0.2">
      <c r="A36" s="43"/>
      <c r="B36" s="197"/>
      <c r="D36" s="137"/>
      <c r="F36" s="30"/>
      <c r="H36" s="30"/>
      <c r="I36" s="29"/>
      <c r="J36" s="30"/>
      <c r="K36" s="29"/>
      <c r="L36" s="30"/>
      <c r="M36" s="27"/>
      <c r="N36" s="29"/>
      <c r="Q36" s="43"/>
      <c r="R36" s="42"/>
      <c r="V36" s="29"/>
    </row>
    <row r="37" spans="1:22" ht="15" customHeight="1" x14ac:dyDescent="0.2">
      <c r="A37" s="43"/>
      <c r="B37" s="197"/>
      <c r="D37" s="137"/>
      <c r="F37" s="30"/>
      <c r="H37" s="30"/>
      <c r="I37" s="29"/>
      <c r="J37" s="30"/>
      <c r="K37" s="29"/>
      <c r="L37" s="30"/>
      <c r="M37" s="27"/>
      <c r="N37" s="29"/>
      <c r="Q37" s="43"/>
      <c r="R37" s="42"/>
      <c r="V37" s="29"/>
    </row>
    <row r="38" spans="1:22" ht="15" customHeight="1" x14ac:dyDescent="0.2">
      <c r="A38" s="43"/>
      <c r="B38" s="197"/>
      <c r="D38" s="137"/>
      <c r="F38" s="30"/>
      <c r="H38" s="30"/>
      <c r="I38" s="29"/>
      <c r="J38" s="30"/>
      <c r="K38" s="29"/>
      <c r="L38" s="30"/>
      <c r="M38" s="27"/>
      <c r="N38" s="29"/>
      <c r="Q38" s="43"/>
      <c r="R38" s="42"/>
      <c r="V38" s="29"/>
    </row>
    <row r="39" spans="1:22" ht="15" customHeight="1" x14ac:dyDescent="0.2">
      <c r="A39" s="43"/>
      <c r="B39" s="197"/>
      <c r="D39" s="137"/>
      <c r="F39" s="30"/>
      <c r="H39" s="30"/>
      <c r="I39" s="29"/>
      <c r="J39" s="30"/>
      <c r="K39" s="29"/>
      <c r="L39" s="30"/>
      <c r="M39" s="27"/>
      <c r="N39" s="29"/>
      <c r="Q39" s="43"/>
      <c r="R39" s="42"/>
      <c r="V39" s="29"/>
    </row>
    <row r="40" spans="1:22" ht="15" customHeight="1" x14ac:dyDescent="0.2">
      <c r="A40" s="43"/>
      <c r="B40" s="197"/>
      <c r="D40" s="137"/>
      <c r="F40" s="30"/>
      <c r="H40" s="30"/>
      <c r="I40" s="29"/>
      <c r="J40" s="30"/>
      <c r="K40" s="29"/>
      <c r="L40" s="30"/>
      <c r="M40" s="27"/>
      <c r="N40" s="29"/>
      <c r="Q40" s="43"/>
      <c r="R40" s="42"/>
      <c r="V40" s="29"/>
    </row>
    <row r="41" spans="1:22" ht="15" customHeight="1" x14ac:dyDescent="0.2">
      <c r="A41" s="43"/>
      <c r="B41" s="197"/>
      <c r="D41" s="137"/>
      <c r="F41" s="30"/>
      <c r="H41" s="30"/>
      <c r="I41" s="29"/>
      <c r="J41" s="30"/>
      <c r="K41" s="29"/>
      <c r="L41" s="30"/>
      <c r="M41" s="27"/>
      <c r="N41" s="29"/>
      <c r="Q41" s="43"/>
      <c r="R41" s="42"/>
      <c r="V41" s="29"/>
    </row>
    <row r="42" spans="1:22" ht="15" customHeight="1" x14ac:dyDescent="0.2">
      <c r="A42" s="43"/>
      <c r="B42" s="197"/>
      <c r="D42" s="137"/>
      <c r="F42" s="30"/>
      <c r="H42" s="30"/>
      <c r="I42" s="29"/>
      <c r="J42" s="30"/>
      <c r="K42" s="29"/>
      <c r="L42" s="30"/>
      <c r="M42" s="27"/>
      <c r="N42" s="29"/>
      <c r="Q42" s="43"/>
      <c r="R42" s="42"/>
      <c r="V42" s="29"/>
    </row>
    <row r="43" spans="1:22" ht="15" customHeight="1" x14ac:dyDescent="0.2">
      <c r="A43" s="43"/>
      <c r="B43" s="43"/>
      <c r="D43" s="137"/>
      <c r="F43" s="30"/>
      <c r="H43" s="30"/>
      <c r="I43" s="29"/>
      <c r="J43" s="30"/>
      <c r="K43" s="29"/>
      <c r="L43" s="30"/>
      <c r="M43" s="29"/>
      <c r="N43" s="29"/>
      <c r="Q43" s="43"/>
      <c r="R43" s="42"/>
      <c r="V43" s="29"/>
    </row>
    <row r="44" spans="1:22" ht="15" customHeight="1" x14ac:dyDescent="0.2">
      <c r="A44" s="43"/>
      <c r="B44" s="43"/>
      <c r="D44" s="137"/>
      <c r="F44" s="30"/>
      <c r="H44" s="30"/>
      <c r="I44" s="29"/>
      <c r="J44" s="30"/>
      <c r="K44" s="29"/>
      <c r="L44" s="30"/>
      <c r="M44" s="29"/>
      <c r="N44" s="29"/>
      <c r="Q44" s="43"/>
      <c r="R44" s="42"/>
      <c r="V44" s="29"/>
    </row>
    <row r="45" spans="1:22" ht="12.75" x14ac:dyDescent="0.2">
      <c r="A45" s="43"/>
      <c r="B45" s="42"/>
      <c r="C45" s="38"/>
      <c r="D45" s="30"/>
      <c r="F45" s="30"/>
      <c r="H45" s="30"/>
      <c r="I45" s="29"/>
      <c r="J45" s="30"/>
      <c r="K45" s="29"/>
      <c r="L45" s="30"/>
      <c r="M45" s="29"/>
      <c r="N45" s="29"/>
      <c r="Q45" s="43"/>
      <c r="R45" s="42"/>
      <c r="V45" s="29"/>
    </row>
    <row r="46" spans="1:22" ht="12.75" x14ac:dyDescent="0.2">
      <c r="A46" s="43"/>
      <c r="B46" s="42"/>
      <c r="C46" s="38"/>
      <c r="D46" s="30"/>
      <c r="F46" s="30"/>
      <c r="H46" s="30"/>
      <c r="I46" s="29"/>
      <c r="J46" s="30"/>
      <c r="K46" s="29"/>
      <c r="L46" s="30"/>
      <c r="M46" s="29"/>
      <c r="N46" s="29"/>
      <c r="V46" s="29"/>
    </row>
    <row r="47" spans="1:22" ht="12.75" x14ac:dyDescent="0.2">
      <c r="A47" s="43"/>
      <c r="B47" s="42"/>
      <c r="C47" s="38"/>
      <c r="D47" s="30"/>
      <c r="F47" s="30"/>
      <c r="H47" s="30"/>
      <c r="I47" s="29"/>
      <c r="J47" s="30"/>
      <c r="K47" s="29"/>
      <c r="L47" s="30"/>
      <c r="M47" s="29"/>
      <c r="N47" s="29"/>
      <c r="V47" s="29"/>
    </row>
    <row r="48" spans="1:22" ht="12.75" x14ac:dyDescent="0.2">
      <c r="A48" s="43"/>
      <c r="B48" s="42"/>
      <c r="C48" s="38"/>
      <c r="D48" s="30"/>
      <c r="F48" s="30"/>
      <c r="H48" s="30"/>
      <c r="I48" s="29"/>
      <c r="J48" s="30"/>
      <c r="K48" s="29"/>
      <c r="L48" s="30"/>
      <c r="M48" s="29"/>
      <c r="N48" s="29"/>
      <c r="V48" s="29"/>
    </row>
    <row r="49" spans="1:22" ht="12.75" x14ac:dyDescent="0.2">
      <c r="A49" s="43"/>
      <c r="B49" s="42"/>
      <c r="C49" s="38"/>
      <c r="D49" s="30"/>
      <c r="F49" s="30"/>
      <c r="H49" s="30"/>
      <c r="I49" s="29"/>
      <c r="J49" s="30"/>
      <c r="K49" s="29"/>
      <c r="L49" s="30"/>
      <c r="M49" s="29"/>
      <c r="N49" s="29"/>
      <c r="V49" s="29"/>
    </row>
    <row r="50" spans="1:22" x14ac:dyDescent="0.25">
      <c r="V50" s="29"/>
    </row>
    <row r="51" spans="1:22" ht="12.75" x14ac:dyDescent="0.2">
      <c r="C51" s="32"/>
      <c r="D51" s="33"/>
      <c r="V51" s="29"/>
    </row>
    <row r="52" spans="1:22" ht="12.75" x14ac:dyDescent="0.2">
      <c r="C52" s="34"/>
      <c r="D52" s="35"/>
      <c r="V52" s="29"/>
    </row>
    <row r="53" spans="1:22" ht="12.75" x14ac:dyDescent="0.2">
      <c r="C53" s="34"/>
      <c r="D53" s="35"/>
      <c r="V53" s="29"/>
    </row>
    <row r="54" spans="1:22" ht="12.75" x14ac:dyDescent="0.2">
      <c r="C54" s="34"/>
      <c r="D54" s="35"/>
      <c r="V54" s="29"/>
    </row>
    <row r="55" spans="1:22" ht="12.75" x14ac:dyDescent="0.2">
      <c r="C55" s="34"/>
      <c r="D55" s="35"/>
      <c r="V55" s="29"/>
    </row>
    <row r="56" spans="1:22" ht="12.75" x14ac:dyDescent="0.2">
      <c r="C56" s="34"/>
      <c r="D56" s="35"/>
      <c r="V56" s="29"/>
    </row>
    <row r="57" spans="1:22" ht="12.75" x14ac:dyDescent="0.2">
      <c r="C57" s="34"/>
      <c r="D57" s="35"/>
      <c r="V57" s="29"/>
    </row>
    <row r="58" spans="1:22" ht="12.75" x14ac:dyDescent="0.2">
      <c r="C58" s="34"/>
      <c r="D58" s="35"/>
      <c r="V58" s="29"/>
    </row>
    <row r="59" spans="1:22" ht="12.75" x14ac:dyDescent="0.2">
      <c r="C59" s="34"/>
      <c r="D59" s="35"/>
      <c r="V59" s="29"/>
    </row>
    <row r="60" spans="1:22" ht="12.75" x14ac:dyDescent="0.2">
      <c r="C60" s="34"/>
      <c r="D60" s="35"/>
      <c r="V60" s="29"/>
    </row>
    <row r="61" spans="1:22" ht="12.75" x14ac:dyDescent="0.2">
      <c r="C61" s="34"/>
      <c r="D61" s="35"/>
      <c r="V61" s="29"/>
    </row>
    <row r="62" spans="1:22" ht="12.75" x14ac:dyDescent="0.2">
      <c r="C62" s="34"/>
      <c r="D62" s="35"/>
      <c r="V62" s="29"/>
    </row>
    <row r="63" spans="1:22" ht="12.75" x14ac:dyDescent="0.2">
      <c r="C63" s="34"/>
      <c r="D63" s="35"/>
      <c r="V63" s="29"/>
    </row>
    <row r="64" spans="1:22" ht="12.75" x14ac:dyDescent="0.2">
      <c r="C64" s="34"/>
      <c r="D64" s="35"/>
      <c r="V64" s="29"/>
    </row>
    <row r="65" spans="3:22" ht="12.75" x14ac:dyDescent="0.2">
      <c r="C65" s="34"/>
      <c r="D65" s="35"/>
      <c r="V65" s="29"/>
    </row>
    <row r="66" spans="3:22" ht="12.75" x14ac:dyDescent="0.2">
      <c r="C66" s="34"/>
      <c r="D66" s="35"/>
      <c r="V66" s="29"/>
    </row>
    <row r="67" spans="3:22" ht="12.75" x14ac:dyDescent="0.2">
      <c r="C67" s="34"/>
      <c r="D67" s="35"/>
      <c r="V67" s="29"/>
    </row>
    <row r="68" spans="3:22" ht="12.75" x14ac:dyDescent="0.2">
      <c r="C68" s="34"/>
      <c r="D68" s="35"/>
      <c r="V68" s="29"/>
    </row>
    <row r="69" spans="3:22" ht="12.75" x14ac:dyDescent="0.2">
      <c r="C69" s="34"/>
      <c r="D69" s="35"/>
      <c r="V69" s="29"/>
    </row>
    <row r="70" spans="3:22" ht="12.75" x14ac:dyDescent="0.2">
      <c r="C70" s="34"/>
      <c r="D70" s="35"/>
      <c r="V70" s="29"/>
    </row>
    <row r="71" spans="3:22" ht="12.75" x14ac:dyDescent="0.2">
      <c r="C71" s="34"/>
      <c r="D71" s="35"/>
      <c r="V71" s="29"/>
    </row>
    <row r="72" spans="3:22" ht="12.75" x14ac:dyDescent="0.2">
      <c r="C72" s="34"/>
      <c r="D72" s="35"/>
      <c r="V72" s="29"/>
    </row>
    <row r="73" spans="3:22" ht="12.75" x14ac:dyDescent="0.2">
      <c r="C73" s="34"/>
      <c r="D73" s="35"/>
      <c r="V73" s="29"/>
    </row>
    <row r="74" spans="3:22" ht="12.75" x14ac:dyDescent="0.2">
      <c r="C74" s="34"/>
      <c r="D74" s="35"/>
      <c r="V74" s="29"/>
    </row>
    <row r="75" spans="3:22" ht="12.75" x14ac:dyDescent="0.2">
      <c r="C75" s="34"/>
      <c r="D75" s="35"/>
      <c r="V75" s="29"/>
    </row>
    <row r="76" spans="3:22" ht="12.75" x14ac:dyDescent="0.2">
      <c r="C76" s="34"/>
      <c r="D76" s="35"/>
      <c r="V76" s="29"/>
    </row>
    <row r="77" spans="3:22" ht="12.75" x14ac:dyDescent="0.2">
      <c r="C77" s="34"/>
      <c r="D77" s="35"/>
      <c r="V77" s="29"/>
    </row>
    <row r="78" spans="3:22" ht="12.75" x14ac:dyDescent="0.2">
      <c r="C78" s="34"/>
      <c r="D78" s="35"/>
      <c r="V78" s="29"/>
    </row>
    <row r="79" spans="3:22" ht="12.75" x14ac:dyDescent="0.2">
      <c r="C79" s="34"/>
      <c r="D79" s="35"/>
      <c r="V79" s="29"/>
    </row>
    <row r="80" spans="3:22" ht="12.75" x14ac:dyDescent="0.2">
      <c r="C80" s="34"/>
      <c r="D80" s="35"/>
      <c r="V80" s="29"/>
    </row>
    <row r="81" spans="3:22" ht="12.75" x14ac:dyDescent="0.2">
      <c r="C81" s="34"/>
      <c r="D81" s="35"/>
      <c r="V81" s="29"/>
    </row>
    <row r="82" spans="3:22" ht="12.75" x14ac:dyDescent="0.2">
      <c r="C82" s="34"/>
      <c r="D82" s="35"/>
      <c r="V82" s="29"/>
    </row>
    <row r="83" spans="3:22" ht="12.75" x14ac:dyDescent="0.2">
      <c r="C83" s="34"/>
      <c r="D83" s="35"/>
      <c r="V83" s="29"/>
    </row>
    <row r="84" spans="3:22" ht="12.75" x14ac:dyDescent="0.2">
      <c r="C84" s="34"/>
      <c r="D84" s="35"/>
      <c r="V84" s="29"/>
    </row>
    <row r="85" spans="3:22" ht="12.75" x14ac:dyDescent="0.2">
      <c r="C85" s="36"/>
      <c r="D85" s="37"/>
      <c r="V85" s="29"/>
    </row>
    <row r="86" spans="3:22" ht="12.75" x14ac:dyDescent="0.2">
      <c r="C86" s="38"/>
      <c r="D86" s="39"/>
      <c r="V86" s="29"/>
    </row>
    <row r="87" spans="3:22" ht="12.75" x14ac:dyDescent="0.2">
      <c r="C87" s="38"/>
      <c r="D87" s="39"/>
      <c r="V87" s="29"/>
    </row>
    <row r="88" spans="3:22" ht="12.75" x14ac:dyDescent="0.2">
      <c r="C88" s="38"/>
      <c r="D88" s="39"/>
      <c r="V88" s="29"/>
    </row>
    <row r="89" spans="3:22" ht="12.75" x14ac:dyDescent="0.2">
      <c r="C89" s="38"/>
      <c r="D89" s="39"/>
      <c r="V89" s="29"/>
    </row>
    <row r="90" spans="3:22" ht="12.75" x14ac:dyDescent="0.2">
      <c r="C90" s="38"/>
      <c r="D90" s="39"/>
      <c r="V90" s="29"/>
    </row>
    <row r="91" spans="3:22" ht="12.75" x14ac:dyDescent="0.2">
      <c r="C91" s="38"/>
      <c r="D91" s="39"/>
      <c r="V91" s="29"/>
    </row>
    <row r="92" spans="3:22" ht="12.75" x14ac:dyDescent="0.2">
      <c r="C92" s="38"/>
      <c r="D92" s="39"/>
      <c r="V92" s="29"/>
    </row>
    <row r="93" spans="3:22" ht="12.75" x14ac:dyDescent="0.2">
      <c r="C93" s="38"/>
      <c r="D93" s="39"/>
      <c r="V93" s="29"/>
    </row>
    <row r="94" spans="3:22" ht="12.75" x14ac:dyDescent="0.2">
      <c r="C94" s="38"/>
      <c r="D94" s="39"/>
      <c r="V94" s="29"/>
    </row>
    <row r="95" spans="3:22" ht="12.75" x14ac:dyDescent="0.2">
      <c r="C95" s="38"/>
      <c r="D95" s="39"/>
      <c r="V95" s="29"/>
    </row>
    <row r="96" spans="3:22" ht="12.75" x14ac:dyDescent="0.2">
      <c r="C96" s="38"/>
      <c r="D96" s="39"/>
      <c r="V96" s="29"/>
    </row>
    <row r="97" spans="3:22" ht="12.75" x14ac:dyDescent="0.2">
      <c r="C97" s="38"/>
      <c r="D97" s="39"/>
      <c r="V97" s="29"/>
    </row>
    <row r="98" spans="3:22" x14ac:dyDescent="0.25">
      <c r="V98" s="29"/>
    </row>
    <row r="99" spans="3:22" x14ac:dyDescent="0.25">
      <c r="V99" s="29"/>
    </row>
    <row r="100" spans="3:22" x14ac:dyDescent="0.25">
      <c r="V100" s="29"/>
    </row>
    <row r="101" spans="3:22" x14ac:dyDescent="0.25">
      <c r="V101" s="29"/>
    </row>
    <row r="102" spans="3:22" x14ac:dyDescent="0.25">
      <c r="V102" s="29"/>
    </row>
    <row r="103" spans="3:22" x14ac:dyDescent="0.25">
      <c r="V103" s="29"/>
    </row>
    <row r="104" spans="3:22" x14ac:dyDescent="0.25">
      <c r="V104" s="29"/>
    </row>
    <row r="105" spans="3:22" x14ac:dyDescent="0.25">
      <c r="V105" s="29"/>
    </row>
    <row r="106" spans="3:22" x14ac:dyDescent="0.25">
      <c r="V106" s="29"/>
    </row>
    <row r="107" spans="3:22" x14ac:dyDescent="0.25">
      <c r="V107" s="29"/>
    </row>
    <row r="108" spans="3:22" x14ac:dyDescent="0.25">
      <c r="V108" s="29"/>
    </row>
    <row r="109" spans="3:22" x14ac:dyDescent="0.25">
      <c r="V109" s="29"/>
    </row>
    <row r="110" spans="3:22" x14ac:dyDescent="0.25">
      <c r="V110" s="29"/>
    </row>
    <row r="111" spans="3:22" x14ac:dyDescent="0.25">
      <c r="V111" s="29"/>
    </row>
    <row r="112" spans="3:22" x14ac:dyDescent="0.25">
      <c r="V112" s="29"/>
    </row>
    <row r="113" spans="22:22" x14ac:dyDescent="0.25">
      <c r="V113" s="29"/>
    </row>
    <row r="114" spans="22:22" x14ac:dyDescent="0.25">
      <c r="V114" s="29"/>
    </row>
    <row r="115" spans="22:22" x14ac:dyDescent="0.25">
      <c r="V115" s="29"/>
    </row>
    <row r="116" spans="22:22" x14ac:dyDescent="0.25">
      <c r="V116" s="29"/>
    </row>
    <row r="117" spans="22:22" x14ac:dyDescent="0.25">
      <c r="V117" s="29"/>
    </row>
    <row r="118" spans="22:22" x14ac:dyDescent="0.25">
      <c r="V118" s="29"/>
    </row>
    <row r="119" spans="22:22" x14ac:dyDescent="0.25">
      <c r="V119" s="29"/>
    </row>
    <row r="120" spans="22:22" x14ac:dyDescent="0.25">
      <c r="V120" s="29"/>
    </row>
    <row r="121" spans="22:22" x14ac:dyDescent="0.25">
      <c r="V121" s="29"/>
    </row>
    <row r="122" spans="22:22" x14ac:dyDescent="0.25">
      <c r="V122" s="29"/>
    </row>
    <row r="123" spans="22:22" x14ac:dyDescent="0.25">
      <c r="V123" s="29"/>
    </row>
    <row r="124" spans="22:22" x14ac:dyDescent="0.25">
      <c r="V124" s="29"/>
    </row>
    <row r="125" spans="22:22" x14ac:dyDescent="0.25">
      <c r="V125" s="29"/>
    </row>
    <row r="126" spans="22:22" x14ac:dyDescent="0.25">
      <c r="V126" s="29"/>
    </row>
    <row r="127" spans="22:22" x14ac:dyDescent="0.25">
      <c r="V127" s="29"/>
    </row>
    <row r="128" spans="22:22" x14ac:dyDescent="0.25">
      <c r="V128" s="29"/>
    </row>
    <row r="129" spans="22:22" x14ac:dyDescent="0.25">
      <c r="V129" s="29"/>
    </row>
    <row r="130" spans="22:22" x14ac:dyDescent="0.25">
      <c r="V130" s="29"/>
    </row>
    <row r="131" spans="22:22" x14ac:dyDescent="0.25">
      <c r="V131" s="29"/>
    </row>
    <row r="132" spans="22:22" x14ac:dyDescent="0.25">
      <c r="V132" s="29"/>
    </row>
    <row r="133" spans="22:22" x14ac:dyDescent="0.25">
      <c r="V133" s="29"/>
    </row>
    <row r="134" spans="22:22" x14ac:dyDescent="0.25">
      <c r="V134" s="29"/>
    </row>
    <row r="135" spans="22:22" x14ac:dyDescent="0.25">
      <c r="V135" s="29"/>
    </row>
    <row r="136" spans="22:22" x14ac:dyDescent="0.25">
      <c r="V136" s="29"/>
    </row>
    <row r="137" spans="22:22" x14ac:dyDescent="0.25">
      <c r="V137" s="29"/>
    </row>
    <row r="138" spans="22:22" x14ac:dyDescent="0.25">
      <c r="V138" s="29"/>
    </row>
    <row r="139" spans="22:22" x14ac:dyDescent="0.25">
      <c r="V139" s="29"/>
    </row>
    <row r="140" spans="22:22" x14ac:dyDescent="0.25">
      <c r="V140" s="29"/>
    </row>
    <row r="141" spans="22:22" x14ac:dyDescent="0.25">
      <c r="V141" s="29"/>
    </row>
    <row r="142" spans="22:22" x14ac:dyDescent="0.25">
      <c r="V142" s="29"/>
    </row>
    <row r="143" spans="22:22" x14ac:dyDescent="0.25">
      <c r="V143" s="29"/>
    </row>
    <row r="144" spans="22:22" x14ac:dyDescent="0.25">
      <c r="V144" s="29"/>
    </row>
    <row r="145" spans="22:22" x14ac:dyDescent="0.25">
      <c r="V145" s="29"/>
    </row>
    <row r="146" spans="22:22" x14ac:dyDescent="0.25">
      <c r="V146" s="29"/>
    </row>
    <row r="147" spans="22:22" x14ac:dyDescent="0.25">
      <c r="V147" s="29"/>
    </row>
    <row r="148" spans="22:22" x14ac:dyDescent="0.25">
      <c r="V148" s="29"/>
    </row>
    <row r="149" spans="22:22" x14ac:dyDescent="0.25">
      <c r="V149" s="29"/>
    </row>
    <row r="150" spans="22:22" x14ac:dyDescent="0.25">
      <c r="V150" s="29"/>
    </row>
    <row r="151" spans="22:22" x14ac:dyDescent="0.25">
      <c r="V151" s="29"/>
    </row>
    <row r="152" spans="22:22" x14ac:dyDescent="0.25">
      <c r="V152" s="29"/>
    </row>
    <row r="153" spans="22:22" x14ac:dyDescent="0.25">
      <c r="V153" s="29"/>
    </row>
    <row r="154" spans="22:22" x14ac:dyDescent="0.25">
      <c r="V154" s="29"/>
    </row>
    <row r="155" spans="22:22" x14ac:dyDescent="0.25">
      <c r="V155" s="29"/>
    </row>
    <row r="156" spans="22:22" x14ac:dyDescent="0.25">
      <c r="V156" s="29"/>
    </row>
    <row r="157" spans="22:22" x14ac:dyDescent="0.25">
      <c r="V157" s="29"/>
    </row>
    <row r="158" spans="22:22" x14ac:dyDescent="0.25">
      <c r="V158" s="29"/>
    </row>
    <row r="159" spans="22:22" x14ac:dyDescent="0.25">
      <c r="V159" s="29"/>
    </row>
    <row r="160" spans="22:22" x14ac:dyDescent="0.25">
      <c r="V160" s="29"/>
    </row>
    <row r="161" spans="22:22" x14ac:dyDescent="0.25">
      <c r="V161" s="29"/>
    </row>
    <row r="162" spans="22:22" x14ac:dyDescent="0.25">
      <c r="V162" s="29"/>
    </row>
    <row r="163" spans="22:22" x14ac:dyDescent="0.25">
      <c r="V163" s="29"/>
    </row>
    <row r="164" spans="22:22" x14ac:dyDescent="0.25">
      <c r="V164" s="29"/>
    </row>
    <row r="165" spans="22:22" x14ac:dyDescent="0.25">
      <c r="V165" s="29"/>
    </row>
    <row r="166" spans="22:22" x14ac:dyDescent="0.25">
      <c r="V166" s="29"/>
    </row>
    <row r="167" spans="22:22" x14ac:dyDescent="0.25">
      <c r="V167" s="29"/>
    </row>
    <row r="168" spans="22:22" x14ac:dyDescent="0.25">
      <c r="V168" s="29"/>
    </row>
    <row r="169" spans="22:22" x14ac:dyDescent="0.25">
      <c r="V169" s="29"/>
    </row>
    <row r="170" spans="22:22" x14ac:dyDescent="0.25">
      <c r="V170" s="29"/>
    </row>
    <row r="171" spans="22:22" x14ac:dyDescent="0.25">
      <c r="V171" s="29"/>
    </row>
    <row r="172" spans="22:22" x14ac:dyDescent="0.25">
      <c r="V172" s="29"/>
    </row>
    <row r="173" spans="22:22" x14ac:dyDescent="0.25">
      <c r="V173" s="29"/>
    </row>
    <row r="174" spans="22:22" x14ac:dyDescent="0.25">
      <c r="V174" s="29"/>
    </row>
    <row r="175" spans="22:22" x14ac:dyDescent="0.25">
      <c r="V175" s="29"/>
    </row>
    <row r="176" spans="22:22" x14ac:dyDescent="0.25">
      <c r="V176" s="29"/>
    </row>
    <row r="177" spans="22:22" x14ac:dyDescent="0.25">
      <c r="V177" s="29"/>
    </row>
    <row r="178" spans="22:22" x14ac:dyDescent="0.25">
      <c r="V178" s="29"/>
    </row>
    <row r="179" spans="22:22" x14ac:dyDescent="0.25">
      <c r="V179" s="29"/>
    </row>
    <row r="180" spans="22:22" x14ac:dyDescent="0.25">
      <c r="V180" s="29"/>
    </row>
    <row r="181" spans="22:22" x14ac:dyDescent="0.25">
      <c r="V181" s="29"/>
    </row>
    <row r="182" spans="22:22" x14ac:dyDescent="0.25">
      <c r="V182" s="29"/>
    </row>
    <row r="183" spans="22:22" x14ac:dyDescent="0.25">
      <c r="V183" s="29"/>
    </row>
    <row r="184" spans="22:22" x14ac:dyDescent="0.25">
      <c r="V184" s="29"/>
    </row>
    <row r="185" spans="22:22" x14ac:dyDescent="0.25">
      <c r="V185" s="29"/>
    </row>
    <row r="186" spans="22:22" x14ac:dyDescent="0.25">
      <c r="V186" s="29"/>
    </row>
    <row r="187" spans="22:22" x14ac:dyDescent="0.25">
      <c r="V187" s="29"/>
    </row>
    <row r="188" spans="22:22" x14ac:dyDescent="0.25">
      <c r="V188" s="29"/>
    </row>
    <row r="189" spans="22:22" x14ac:dyDescent="0.25">
      <c r="V189" s="29"/>
    </row>
    <row r="190" spans="22:22" x14ac:dyDescent="0.25">
      <c r="V190" s="29"/>
    </row>
    <row r="191" spans="22:22" x14ac:dyDescent="0.25">
      <c r="V191" s="29"/>
    </row>
    <row r="192" spans="22:22" x14ac:dyDescent="0.25">
      <c r="V192" s="29"/>
    </row>
    <row r="193" spans="22:22" x14ac:dyDescent="0.25">
      <c r="V193" s="29"/>
    </row>
    <row r="194" spans="22:22" x14ac:dyDescent="0.25">
      <c r="V194" s="29"/>
    </row>
    <row r="195" spans="22:22" x14ac:dyDescent="0.25">
      <c r="V195" s="29"/>
    </row>
    <row r="196" spans="22:22" x14ac:dyDescent="0.25">
      <c r="V196" s="29"/>
    </row>
    <row r="197" spans="22:22" x14ac:dyDescent="0.25">
      <c r="V197" s="29"/>
    </row>
    <row r="198" spans="22:22" x14ac:dyDescent="0.25">
      <c r="V198" s="29"/>
    </row>
    <row r="199" spans="22:22" x14ac:dyDescent="0.25">
      <c r="V199" s="29"/>
    </row>
    <row r="200" spans="22:22" x14ac:dyDescent="0.25">
      <c r="V200" s="29"/>
    </row>
    <row r="201" spans="22:22" x14ac:dyDescent="0.25">
      <c r="V201" s="29"/>
    </row>
    <row r="202" spans="22:22" x14ac:dyDescent="0.25">
      <c r="V202" s="29"/>
    </row>
    <row r="203" spans="22:22" x14ac:dyDescent="0.25">
      <c r="V203" s="29"/>
    </row>
    <row r="204" spans="22:22" x14ac:dyDescent="0.25">
      <c r="V204" s="29"/>
    </row>
    <row r="205" spans="22:22" x14ac:dyDescent="0.25">
      <c r="V205" s="29"/>
    </row>
    <row r="206" spans="22:22" x14ac:dyDescent="0.25">
      <c r="V206" s="29"/>
    </row>
    <row r="207" spans="22:22" x14ac:dyDescent="0.25">
      <c r="V207" s="29"/>
    </row>
    <row r="208" spans="22:22" x14ac:dyDescent="0.25">
      <c r="V208" s="29"/>
    </row>
    <row r="209" spans="22:22" x14ac:dyDescent="0.25">
      <c r="V209" s="29"/>
    </row>
    <row r="210" spans="22:22" x14ac:dyDescent="0.25">
      <c r="V210" s="29"/>
    </row>
    <row r="211" spans="22:22" x14ac:dyDescent="0.25">
      <c r="V211" s="29"/>
    </row>
    <row r="212" spans="22:22" x14ac:dyDescent="0.25">
      <c r="V212" s="29"/>
    </row>
    <row r="213" spans="22:22" x14ac:dyDescent="0.25">
      <c r="V213" s="29"/>
    </row>
    <row r="214" spans="22:22" x14ac:dyDescent="0.25">
      <c r="V214" s="29"/>
    </row>
    <row r="215" spans="22:22" x14ac:dyDescent="0.25">
      <c r="V215" s="29"/>
    </row>
    <row r="216" spans="22:22" x14ac:dyDescent="0.25">
      <c r="V216" s="29"/>
    </row>
    <row r="217" spans="22:22" x14ac:dyDescent="0.25">
      <c r="V217" s="29"/>
    </row>
    <row r="218" spans="22:22" x14ac:dyDescent="0.25">
      <c r="V218" s="29"/>
    </row>
    <row r="219" spans="22:22" x14ac:dyDescent="0.25">
      <c r="V219" s="29"/>
    </row>
    <row r="220" spans="22:22" x14ac:dyDescent="0.25">
      <c r="V220" s="29"/>
    </row>
    <row r="221" spans="22:22" x14ac:dyDescent="0.25">
      <c r="V221" s="29"/>
    </row>
    <row r="222" spans="22:22" x14ac:dyDescent="0.25">
      <c r="V222" s="29"/>
    </row>
    <row r="223" spans="22:22" x14ac:dyDescent="0.25">
      <c r="V223" s="29"/>
    </row>
    <row r="224" spans="22:22" x14ac:dyDescent="0.25">
      <c r="V224" s="29"/>
    </row>
    <row r="225" spans="22:22" x14ac:dyDescent="0.25">
      <c r="V225" s="29"/>
    </row>
    <row r="226" spans="22:22" x14ac:dyDescent="0.25">
      <c r="V226" s="29"/>
    </row>
    <row r="227" spans="22:22" x14ac:dyDescent="0.25">
      <c r="V227" s="29"/>
    </row>
    <row r="228" spans="22:22" x14ac:dyDescent="0.25">
      <c r="V228" s="29"/>
    </row>
    <row r="229" spans="22:22" x14ac:dyDescent="0.25">
      <c r="V229" s="29"/>
    </row>
    <row r="230" spans="22:22" x14ac:dyDescent="0.25">
      <c r="V230" s="29"/>
    </row>
    <row r="231" spans="22:22" x14ac:dyDescent="0.25">
      <c r="V231" s="29"/>
    </row>
    <row r="232" spans="22:22" x14ac:dyDescent="0.25">
      <c r="V232" s="29"/>
    </row>
    <row r="233" spans="22:22" x14ac:dyDescent="0.25">
      <c r="V233" s="29"/>
    </row>
    <row r="234" spans="22:22" x14ac:dyDescent="0.25">
      <c r="V234" s="29"/>
    </row>
    <row r="235" spans="22:22" x14ac:dyDescent="0.25">
      <c r="V235" s="29"/>
    </row>
    <row r="236" spans="22:22" x14ac:dyDescent="0.25">
      <c r="V236" s="29"/>
    </row>
    <row r="237" spans="22:22" x14ac:dyDescent="0.25">
      <c r="V237" s="29"/>
    </row>
    <row r="238" spans="22:22" x14ac:dyDescent="0.25">
      <c r="V238" s="29"/>
    </row>
    <row r="239" spans="22:22" x14ac:dyDescent="0.25">
      <c r="V239" s="29"/>
    </row>
    <row r="240" spans="22:22" x14ac:dyDescent="0.25">
      <c r="V240" s="29"/>
    </row>
    <row r="241" spans="22:22" x14ac:dyDescent="0.25">
      <c r="V241" s="29"/>
    </row>
    <row r="242" spans="22:22" x14ac:dyDescent="0.25">
      <c r="V242" s="29"/>
    </row>
    <row r="243" spans="22:22" x14ac:dyDescent="0.25">
      <c r="V243" s="29"/>
    </row>
    <row r="244" spans="22:22" x14ac:dyDescent="0.25">
      <c r="V244" s="29"/>
    </row>
    <row r="245" spans="22:22" x14ac:dyDescent="0.25">
      <c r="V245" s="29"/>
    </row>
    <row r="246" spans="22:22" x14ac:dyDescent="0.25">
      <c r="V246" s="29"/>
    </row>
    <row r="247" spans="22:22" x14ac:dyDescent="0.25">
      <c r="V247" s="29"/>
    </row>
    <row r="248" spans="22:22" x14ac:dyDescent="0.25">
      <c r="V248" s="29"/>
    </row>
    <row r="249" spans="22:22" x14ac:dyDescent="0.25">
      <c r="V249" s="29"/>
    </row>
    <row r="250" spans="22:22" x14ac:dyDescent="0.25">
      <c r="V250" s="29"/>
    </row>
    <row r="251" spans="22:22" x14ac:dyDescent="0.25">
      <c r="V251" s="29"/>
    </row>
    <row r="252" spans="22:22" x14ac:dyDescent="0.25">
      <c r="V252" s="29"/>
    </row>
    <row r="253" spans="22:22" x14ac:dyDescent="0.25">
      <c r="V253" s="29"/>
    </row>
    <row r="254" spans="22:22" x14ac:dyDescent="0.25">
      <c r="V254" s="29"/>
    </row>
    <row r="255" spans="22:22" x14ac:dyDescent="0.25">
      <c r="V255" s="29"/>
    </row>
    <row r="256" spans="22:22" x14ac:dyDescent="0.25">
      <c r="V256" s="29"/>
    </row>
    <row r="257" spans="22:22" x14ac:dyDescent="0.25">
      <c r="V257" s="29"/>
    </row>
    <row r="258" spans="22:22" x14ac:dyDescent="0.25">
      <c r="V258" s="29"/>
    </row>
    <row r="259" spans="22:22" x14ac:dyDescent="0.25">
      <c r="V259" s="29"/>
    </row>
    <row r="260" spans="22:22" x14ac:dyDescent="0.25">
      <c r="V260" s="29"/>
    </row>
    <row r="261" spans="22:22" x14ac:dyDescent="0.25">
      <c r="V261" s="29"/>
    </row>
    <row r="262" spans="22:22" x14ac:dyDescent="0.25">
      <c r="V262" s="29"/>
    </row>
    <row r="263" spans="22:22" x14ac:dyDescent="0.25">
      <c r="V263" s="29"/>
    </row>
    <row r="264" spans="22:22" x14ac:dyDescent="0.25">
      <c r="V264" s="29"/>
    </row>
    <row r="265" spans="22:22" x14ac:dyDescent="0.25">
      <c r="V265" s="29"/>
    </row>
    <row r="266" spans="22:22" x14ac:dyDescent="0.25">
      <c r="V266" s="29"/>
    </row>
    <row r="267" spans="22:22" x14ac:dyDescent="0.25">
      <c r="V267" s="29"/>
    </row>
    <row r="268" spans="22:22" x14ac:dyDescent="0.25">
      <c r="V268" s="29"/>
    </row>
    <row r="269" spans="22:22" x14ac:dyDescent="0.25">
      <c r="V269" s="29"/>
    </row>
    <row r="270" spans="22:22" x14ac:dyDescent="0.25">
      <c r="V270" s="29"/>
    </row>
    <row r="271" spans="22:22" x14ac:dyDescent="0.25">
      <c r="V271" s="29"/>
    </row>
    <row r="272" spans="22:22" x14ac:dyDescent="0.25">
      <c r="V272" s="29"/>
    </row>
    <row r="273" spans="22:22" x14ac:dyDescent="0.25">
      <c r="V273" s="29"/>
    </row>
    <row r="274" spans="22:22" x14ac:dyDescent="0.25">
      <c r="V274" s="29"/>
    </row>
    <row r="275" spans="22:22" x14ac:dyDescent="0.25">
      <c r="V275" s="29"/>
    </row>
    <row r="276" spans="22:22" x14ac:dyDescent="0.25">
      <c r="V276" s="29"/>
    </row>
    <row r="277" spans="22:22" x14ac:dyDescent="0.25">
      <c r="V277" s="29"/>
    </row>
    <row r="278" spans="22:22" x14ac:dyDescent="0.25">
      <c r="V278" s="29"/>
    </row>
    <row r="279" spans="22:22" x14ac:dyDescent="0.25">
      <c r="V279" s="29"/>
    </row>
    <row r="280" spans="22:22" x14ac:dyDescent="0.25">
      <c r="V280" s="29"/>
    </row>
    <row r="281" spans="22:22" x14ac:dyDescent="0.25">
      <c r="V281" s="29"/>
    </row>
    <row r="282" spans="22:22" x14ac:dyDescent="0.25">
      <c r="V282" s="29"/>
    </row>
    <row r="283" spans="22:22" x14ac:dyDescent="0.25">
      <c r="V283" s="29"/>
    </row>
    <row r="284" spans="22:22" x14ac:dyDescent="0.25">
      <c r="V284" s="29"/>
    </row>
    <row r="285" spans="22:22" x14ac:dyDescent="0.25">
      <c r="V285" s="29"/>
    </row>
    <row r="286" spans="22:22" x14ac:dyDescent="0.25">
      <c r="V286" s="29"/>
    </row>
    <row r="287" spans="22:22" x14ac:dyDescent="0.25">
      <c r="V287" s="29"/>
    </row>
    <row r="288" spans="22:22" x14ac:dyDescent="0.25">
      <c r="V288" s="29"/>
    </row>
    <row r="289" spans="22:22" x14ac:dyDescent="0.25">
      <c r="V289" s="29"/>
    </row>
    <row r="290" spans="22:22" x14ac:dyDescent="0.25">
      <c r="V290" s="29"/>
    </row>
    <row r="291" spans="22:22" x14ac:dyDescent="0.25">
      <c r="V291" s="29"/>
    </row>
    <row r="292" spans="22:22" x14ac:dyDescent="0.25">
      <c r="V292" s="29"/>
    </row>
    <row r="293" spans="22:22" x14ac:dyDescent="0.25">
      <c r="V293" s="29"/>
    </row>
    <row r="294" spans="22:22" x14ac:dyDescent="0.25">
      <c r="V294" s="29"/>
    </row>
  </sheetData>
  <autoFilter ref="A4:M4" xr:uid="{00000000-0009-0000-0000-00000F000000}"/>
  <pageMargins left="1.26" right="0.15748031496062992" top="0.74803149606299213" bottom="0.74803149606299213" header="0.31496062992125984" footer="0.31496062992125984"/>
  <pageSetup paperSize="9" orientation="portrait" horizontalDpi="300" verticalDpi="300" r:id="rId1"/>
  <headerFooter>
    <oddFooter>Page &amp;P of &amp;N</oddFooter>
  </headerFooter>
  <rowBreaks count="1" manualBreakCount="1">
    <brk id="29" max="16" man="1"/>
  </rowBreaks>
  <colBreaks count="1" manualBreakCount="1">
    <brk id="1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6600FF"/>
  </sheetPr>
  <dimension ref="A1:Y280"/>
  <sheetViews>
    <sheetView topLeftCell="A3" workbookViewId="0">
      <selection activeCell="D5" sqref="D5:D13"/>
    </sheetView>
  </sheetViews>
  <sheetFormatPr defaultRowHeight="15.75" x14ac:dyDescent="0.25"/>
  <cols>
    <col min="1" max="1" width="5.85546875" style="13" customWidth="1"/>
    <col min="2" max="2" width="17.7109375" style="13" customWidth="1"/>
    <col min="3" max="3" width="6.140625" style="29" customWidth="1"/>
    <col min="4" max="4" width="5.28515625" style="31" customWidth="1"/>
    <col min="5" max="5" width="6.140625" style="29" customWidth="1"/>
    <col min="6" max="6" width="5.28515625" style="28" customWidth="1"/>
    <col min="7" max="7" width="6.140625" style="29" customWidth="1"/>
    <col min="8" max="8" width="5.28515625" style="28" customWidth="1"/>
    <col min="9" max="9" width="6.28515625" style="28" customWidth="1"/>
    <col min="10" max="10" width="5.28515625" style="28" customWidth="1"/>
    <col min="11" max="11" width="6.28515625" style="28" customWidth="1"/>
    <col min="12" max="12" width="5.28515625" style="28" customWidth="1"/>
    <col min="13" max="13" width="6.28515625" style="28" customWidth="1"/>
    <col min="14" max="14" width="5.28515625" style="28" customWidth="1"/>
    <col min="15" max="15" width="7.140625" style="13" customWidth="1"/>
    <col min="16" max="16" width="8.28515625" style="29" customWidth="1"/>
    <col min="17" max="17" width="5.85546875" style="13" customWidth="1"/>
    <col min="18" max="18" width="17.7109375" style="13" customWidth="1"/>
    <col min="19" max="20" width="9.140625" style="29"/>
    <col min="21" max="21" width="9.140625" style="13"/>
    <col min="22" max="22" width="8.42578125" style="60" customWidth="1"/>
    <col min="23" max="23" width="5.85546875" style="13" customWidth="1"/>
    <col min="24" max="24" width="17.7109375" style="13" customWidth="1"/>
    <col min="25" max="16384" width="9.140625" style="13"/>
  </cols>
  <sheetData>
    <row r="1" spans="1:25" s="18" customFormat="1" x14ac:dyDescent="0.25">
      <c r="A1" s="69" t="s">
        <v>212</v>
      </c>
      <c r="B1" s="13"/>
      <c r="C1" s="14"/>
      <c r="D1" s="15"/>
      <c r="E1" s="16"/>
      <c r="F1" s="17"/>
      <c r="G1" s="16"/>
      <c r="H1" s="17"/>
      <c r="I1" s="16"/>
      <c r="J1" s="17"/>
      <c r="K1" s="16"/>
      <c r="L1" s="17"/>
      <c r="M1" s="16"/>
      <c r="N1" s="17"/>
      <c r="P1" s="16"/>
      <c r="S1" s="16"/>
      <c r="T1" s="16"/>
      <c r="U1" s="16"/>
      <c r="V1" s="16"/>
    </row>
    <row r="2" spans="1:25" s="18" customFormat="1" x14ac:dyDescent="0.25">
      <c r="A2" s="45"/>
      <c r="B2" s="13"/>
      <c r="C2" s="14"/>
      <c r="D2" s="15"/>
      <c r="E2" s="16"/>
      <c r="F2" s="17"/>
      <c r="G2" s="16"/>
      <c r="H2" s="17"/>
      <c r="I2" s="16"/>
      <c r="J2" s="17"/>
      <c r="K2" s="16"/>
      <c r="L2" s="17"/>
      <c r="M2" s="16"/>
      <c r="N2" s="17"/>
      <c r="P2" s="16"/>
      <c r="R2" s="61" t="s">
        <v>47</v>
      </c>
      <c r="S2" s="16"/>
      <c r="T2" s="16"/>
      <c r="U2" s="16"/>
      <c r="V2" s="16"/>
      <c r="X2" s="61" t="s">
        <v>34</v>
      </c>
    </row>
    <row r="3" spans="1:25" x14ac:dyDescent="0.25">
      <c r="A3" s="41"/>
      <c r="C3" s="25"/>
      <c r="D3" s="26"/>
      <c r="E3" s="25"/>
      <c r="F3" s="26"/>
      <c r="G3" s="25"/>
      <c r="H3" s="26"/>
      <c r="I3" s="46"/>
      <c r="J3" s="47"/>
      <c r="K3" s="46"/>
      <c r="L3" s="48"/>
      <c r="M3" s="13"/>
      <c r="N3" s="29"/>
      <c r="P3" s="29" t="s">
        <v>44</v>
      </c>
      <c r="Q3" s="41"/>
      <c r="V3" s="29" t="s">
        <v>44</v>
      </c>
      <c r="W3" s="41"/>
      <c r="Y3" s="61"/>
    </row>
    <row r="4" spans="1:25" ht="25.5" x14ac:dyDescent="0.2">
      <c r="A4" s="49" t="s">
        <v>4</v>
      </c>
      <c r="B4" s="49" t="s">
        <v>0</v>
      </c>
      <c r="C4" s="50" t="s">
        <v>10</v>
      </c>
      <c r="D4" s="51" t="s">
        <v>3</v>
      </c>
      <c r="E4" s="50" t="s">
        <v>11</v>
      </c>
      <c r="F4" s="51" t="s">
        <v>3</v>
      </c>
      <c r="G4" s="50" t="s">
        <v>12</v>
      </c>
      <c r="H4" s="51" t="s">
        <v>3</v>
      </c>
      <c r="I4" s="50" t="s">
        <v>30</v>
      </c>
      <c r="J4" s="51" t="s">
        <v>3</v>
      </c>
      <c r="K4" s="50" t="s">
        <v>31</v>
      </c>
      <c r="L4" s="51" t="s">
        <v>3</v>
      </c>
      <c r="M4" s="52" t="s">
        <v>1</v>
      </c>
      <c r="N4" s="44" t="s">
        <v>2</v>
      </c>
      <c r="P4" s="59" t="s">
        <v>37</v>
      </c>
      <c r="Q4" s="49" t="s">
        <v>4</v>
      </c>
      <c r="R4" s="49" t="s">
        <v>0</v>
      </c>
      <c r="S4" s="54" t="s">
        <v>33</v>
      </c>
      <c r="T4" s="55"/>
      <c r="U4" s="55"/>
      <c r="V4" s="59" t="s">
        <v>38</v>
      </c>
      <c r="W4" s="49" t="s">
        <v>4</v>
      </c>
      <c r="X4" s="49" t="s">
        <v>0</v>
      </c>
      <c r="Y4" s="54" t="s">
        <v>46</v>
      </c>
    </row>
    <row r="5" spans="1:25" ht="12.75" x14ac:dyDescent="0.2">
      <c r="A5" s="10"/>
      <c r="B5" s="5"/>
      <c r="C5" s="6"/>
      <c r="D5" s="3">
        <f ca="1">LOOKUP(C5,Result,Points!$B$2:$B$35)</f>
        <v>0</v>
      </c>
      <c r="E5" s="2"/>
      <c r="F5" s="3">
        <f ca="1">LOOKUP(E5,Result,Points!$B$2:$B$35)</f>
        <v>0</v>
      </c>
      <c r="G5" s="2"/>
      <c r="H5" s="3">
        <f ca="1">LOOKUP(G5,Result,Points!$B$2:$B$35)</f>
        <v>0</v>
      </c>
      <c r="I5" s="2"/>
      <c r="J5" s="3">
        <f ca="1">LOOKUP(I5,Result,Points!$B$2:$B$35)</f>
        <v>0</v>
      </c>
      <c r="K5" s="2"/>
      <c r="L5" s="3">
        <f ca="1">LOOKUP(K5,Result,Points!$B$2:$B$35)</f>
        <v>0</v>
      </c>
      <c r="M5" s="4">
        <f t="shared" ref="M5:M28" ca="1" si="0">SUM(L5,J5,H5,F5,D5)</f>
        <v>0</v>
      </c>
      <c r="N5" s="2" t="s">
        <v>13</v>
      </c>
      <c r="P5" s="29">
        <v>11</v>
      </c>
      <c r="Q5" s="10">
        <f t="shared" ref="Q5:Q16" si="1">A15</f>
        <v>0</v>
      </c>
      <c r="R5" s="5">
        <f t="shared" ref="R5:R16" si="2">B15</f>
        <v>0</v>
      </c>
      <c r="S5" s="2"/>
      <c r="V5" s="29">
        <v>1</v>
      </c>
      <c r="W5" s="10">
        <f t="shared" ref="W5:X14" si="3">A5</f>
        <v>0</v>
      </c>
      <c r="X5" s="5">
        <f t="shared" si="3"/>
        <v>0</v>
      </c>
      <c r="Y5" s="1"/>
    </row>
    <row r="6" spans="1:25" ht="12.75" x14ac:dyDescent="0.2">
      <c r="A6" s="10"/>
      <c r="B6" s="5"/>
      <c r="C6" s="6"/>
      <c r="D6" s="3">
        <f ca="1">LOOKUP(C6,Result,Points!$B$2:$B$35)</f>
        <v>0</v>
      </c>
      <c r="E6" s="2"/>
      <c r="F6" s="3">
        <f ca="1">LOOKUP(E6,Result,Points!$B$2:$B$35)</f>
        <v>0</v>
      </c>
      <c r="G6" s="2"/>
      <c r="H6" s="3">
        <f ca="1">LOOKUP(G6,Result,Points!$B$2:$B$35)</f>
        <v>0</v>
      </c>
      <c r="I6" s="2"/>
      <c r="J6" s="3">
        <f ca="1">LOOKUP(I6,Result,Points!$B$2:$B$35)</f>
        <v>0</v>
      </c>
      <c r="K6" s="2"/>
      <c r="L6" s="3">
        <f ca="1">LOOKUP(K6,Result,Points!$B$2:$B$35)</f>
        <v>0</v>
      </c>
      <c r="M6" s="4">
        <f t="shared" ca="1" si="0"/>
        <v>0</v>
      </c>
      <c r="N6" s="2" t="s">
        <v>14</v>
      </c>
      <c r="P6" s="29">
        <v>12</v>
      </c>
      <c r="Q6" s="10">
        <f t="shared" si="1"/>
        <v>0</v>
      </c>
      <c r="R6" s="5">
        <f t="shared" si="2"/>
        <v>0</v>
      </c>
      <c r="S6" s="2"/>
      <c r="V6" s="29">
        <v>2</v>
      </c>
      <c r="W6" s="10">
        <f t="shared" si="3"/>
        <v>0</v>
      </c>
      <c r="X6" s="5">
        <f t="shared" si="3"/>
        <v>0</v>
      </c>
      <c r="Y6" s="1"/>
    </row>
    <row r="7" spans="1:25" ht="12.75" x14ac:dyDescent="0.2">
      <c r="A7" s="10"/>
      <c r="B7" s="7"/>
      <c r="C7" s="8"/>
      <c r="D7" s="3">
        <f ca="1">LOOKUP(C7,Result,Points!$B$2:$B$35)</f>
        <v>0</v>
      </c>
      <c r="E7" s="9"/>
      <c r="F7" s="3">
        <f ca="1">LOOKUP(E7,Result,Points!$B$2:$B$35)</f>
        <v>0</v>
      </c>
      <c r="G7" s="9"/>
      <c r="H7" s="3">
        <f ca="1">LOOKUP(G7,Result,Points!$B$2:$B$35)</f>
        <v>0</v>
      </c>
      <c r="I7" s="2"/>
      <c r="J7" s="3">
        <f ca="1">LOOKUP(I7,Result,Points!$B$2:$B$35)</f>
        <v>0</v>
      </c>
      <c r="K7" s="2"/>
      <c r="L7" s="3">
        <f ca="1">LOOKUP(K7,Result,Points!$B$2:$B$35)</f>
        <v>0</v>
      </c>
      <c r="M7" s="4">
        <f t="shared" ca="1" si="0"/>
        <v>0</v>
      </c>
      <c r="N7" s="2" t="s">
        <v>15</v>
      </c>
      <c r="P7" s="29">
        <v>13</v>
      </c>
      <c r="Q7" s="11">
        <f t="shared" si="1"/>
        <v>0</v>
      </c>
      <c r="R7" s="7">
        <f t="shared" si="2"/>
        <v>0</v>
      </c>
      <c r="S7" s="2"/>
      <c r="V7" s="29">
        <v>3</v>
      </c>
      <c r="W7" s="53">
        <f t="shared" si="3"/>
        <v>0</v>
      </c>
      <c r="X7" s="7">
        <f t="shared" si="3"/>
        <v>0</v>
      </c>
      <c r="Y7" s="1"/>
    </row>
    <row r="8" spans="1:25" ht="12.75" x14ac:dyDescent="0.2">
      <c r="A8" s="10"/>
      <c r="B8" s="5"/>
      <c r="C8" s="6"/>
      <c r="D8" s="3">
        <f ca="1">LOOKUP(C8,Result,Points!$B$2:$B$35)</f>
        <v>0</v>
      </c>
      <c r="E8" s="2"/>
      <c r="F8" s="3">
        <f ca="1">LOOKUP(E8,Result,Points!$B$2:$B$35)</f>
        <v>0</v>
      </c>
      <c r="G8" s="2"/>
      <c r="H8" s="3">
        <f ca="1">LOOKUP(G8,Result,Points!$B$2:$B$35)</f>
        <v>0</v>
      </c>
      <c r="I8" s="2"/>
      <c r="J8" s="3">
        <f ca="1">LOOKUP(I8,Result,Points!$B$2:$B$35)</f>
        <v>0</v>
      </c>
      <c r="K8" s="2"/>
      <c r="L8" s="3">
        <f ca="1">LOOKUP(K8,Result,Points!$B$2:$B$35)</f>
        <v>0</v>
      </c>
      <c r="M8" s="4">
        <f t="shared" ca="1" si="0"/>
        <v>0</v>
      </c>
      <c r="N8" s="2" t="s">
        <v>16</v>
      </c>
      <c r="P8" s="29">
        <v>14</v>
      </c>
      <c r="Q8" s="10">
        <f t="shared" si="1"/>
        <v>0</v>
      </c>
      <c r="R8" s="5">
        <f t="shared" si="2"/>
        <v>0</v>
      </c>
      <c r="S8" s="2"/>
      <c r="V8" s="29">
        <v>4</v>
      </c>
      <c r="W8" s="10">
        <f t="shared" si="3"/>
        <v>0</v>
      </c>
      <c r="X8" s="5">
        <f t="shared" si="3"/>
        <v>0</v>
      </c>
      <c r="Y8" s="1"/>
    </row>
    <row r="9" spans="1:25" ht="12.75" x14ac:dyDescent="0.2">
      <c r="A9" s="10"/>
      <c r="B9" s="5"/>
      <c r="C9" s="6"/>
      <c r="D9" s="3">
        <f ca="1">LOOKUP(C9,Result,Points!$B$2:$B$35)</f>
        <v>0</v>
      </c>
      <c r="E9" s="2"/>
      <c r="F9" s="3">
        <f ca="1">LOOKUP(E9,Result,Points!$B$2:$B$35)</f>
        <v>0</v>
      </c>
      <c r="G9" s="2"/>
      <c r="H9" s="3">
        <f ca="1">LOOKUP(G9,Result,Points!$B$2:$B$35)</f>
        <v>0</v>
      </c>
      <c r="I9" s="2"/>
      <c r="J9" s="3">
        <f ca="1">LOOKUP(I9,Result,Points!$B$2:$B$35)</f>
        <v>0</v>
      </c>
      <c r="K9" s="2"/>
      <c r="L9" s="3">
        <f ca="1">LOOKUP(K9,Result,Points!$B$2:$B$35)</f>
        <v>0</v>
      </c>
      <c r="M9" s="4">
        <f t="shared" ca="1" si="0"/>
        <v>0</v>
      </c>
      <c r="N9" s="2" t="s">
        <v>17</v>
      </c>
      <c r="P9" s="29">
        <v>15</v>
      </c>
      <c r="Q9" s="56">
        <f t="shared" si="1"/>
        <v>0</v>
      </c>
      <c r="R9" s="5">
        <f t="shared" si="2"/>
        <v>0</v>
      </c>
      <c r="S9" s="2"/>
      <c r="V9" s="29">
        <v>5</v>
      </c>
      <c r="W9" s="10">
        <f t="shared" si="3"/>
        <v>0</v>
      </c>
      <c r="X9" s="5">
        <f t="shared" si="3"/>
        <v>0</v>
      </c>
      <c r="Y9" s="1"/>
    </row>
    <row r="10" spans="1:25" ht="12.75" x14ac:dyDescent="0.2">
      <c r="A10" s="10"/>
      <c r="B10" s="5"/>
      <c r="C10" s="6"/>
      <c r="D10" s="3">
        <f ca="1">LOOKUP(C10,Result,Points!$B$2:$B$35)</f>
        <v>0</v>
      </c>
      <c r="E10" s="2"/>
      <c r="F10" s="3">
        <f ca="1">LOOKUP(E10,Result,Points!$B$2:$B$35)</f>
        <v>0</v>
      </c>
      <c r="G10" s="2"/>
      <c r="H10" s="3">
        <f ca="1">LOOKUP(G10,Result,Points!$B$2:$B$35)</f>
        <v>0</v>
      </c>
      <c r="I10" s="2"/>
      <c r="J10" s="3">
        <f ca="1">LOOKUP(I10,Result,Points!$B$2:$B$35)</f>
        <v>0</v>
      </c>
      <c r="K10" s="2"/>
      <c r="L10" s="3">
        <f ca="1">LOOKUP(K10,Result,Points!$B$2:$B$35)</f>
        <v>0</v>
      </c>
      <c r="M10" s="4">
        <f t="shared" ca="1" si="0"/>
        <v>0</v>
      </c>
      <c r="N10" s="2" t="s">
        <v>18</v>
      </c>
      <c r="P10" s="29">
        <v>16</v>
      </c>
      <c r="Q10" s="10">
        <f t="shared" si="1"/>
        <v>0</v>
      </c>
      <c r="R10" s="5">
        <f t="shared" si="2"/>
        <v>0</v>
      </c>
      <c r="S10" s="2"/>
      <c r="V10" s="29">
        <v>6</v>
      </c>
      <c r="W10" s="10">
        <f t="shared" si="3"/>
        <v>0</v>
      </c>
      <c r="X10" s="5">
        <f t="shared" si="3"/>
        <v>0</v>
      </c>
      <c r="Y10" s="1"/>
    </row>
    <row r="11" spans="1:25" ht="12.75" x14ac:dyDescent="0.2">
      <c r="A11" s="10"/>
      <c r="B11" s="5"/>
      <c r="C11" s="6"/>
      <c r="D11" s="3">
        <f ca="1">LOOKUP(C11,Result,Points!$B$2:$B$35)</f>
        <v>0</v>
      </c>
      <c r="E11" s="2"/>
      <c r="F11" s="3">
        <f ca="1">LOOKUP(E11,Result,Points!$B$2:$B$35)</f>
        <v>0</v>
      </c>
      <c r="G11" s="2"/>
      <c r="H11" s="3">
        <f ca="1">LOOKUP(G11,Result,Points!$B$2:$B$35)</f>
        <v>0</v>
      </c>
      <c r="I11" s="2"/>
      <c r="J11" s="3">
        <f ca="1">LOOKUP(I11,Result,Points!$B$2:$B$35)</f>
        <v>0</v>
      </c>
      <c r="K11" s="2"/>
      <c r="L11" s="3">
        <f ca="1">LOOKUP(K11,Result,Points!$B$2:$B$35)</f>
        <v>0</v>
      </c>
      <c r="M11" s="4">
        <f t="shared" ca="1" si="0"/>
        <v>0</v>
      </c>
      <c r="N11" s="2" t="s">
        <v>19</v>
      </c>
      <c r="P11" s="29">
        <v>17</v>
      </c>
      <c r="Q11" s="10">
        <f t="shared" si="1"/>
        <v>0</v>
      </c>
      <c r="R11" s="5">
        <f t="shared" si="2"/>
        <v>0</v>
      </c>
      <c r="S11" s="2"/>
      <c r="V11" s="29">
        <v>7</v>
      </c>
      <c r="W11" s="10">
        <f t="shared" si="3"/>
        <v>0</v>
      </c>
      <c r="X11" s="5">
        <f t="shared" si="3"/>
        <v>0</v>
      </c>
      <c r="Y11" s="1"/>
    </row>
    <row r="12" spans="1:25" ht="12.75" x14ac:dyDescent="0.2">
      <c r="A12" s="10"/>
      <c r="B12" s="5"/>
      <c r="C12" s="6"/>
      <c r="D12" s="3">
        <f ca="1">LOOKUP(C12,Result,Points!$B$2:$B$35)</f>
        <v>0</v>
      </c>
      <c r="E12" s="2"/>
      <c r="F12" s="3">
        <f ca="1">LOOKUP(E12,Result,Points!$B$2:$B$35)</f>
        <v>0</v>
      </c>
      <c r="G12" s="2"/>
      <c r="H12" s="3">
        <f ca="1">LOOKUP(G12,Result,Points!$B$2:$B$35)</f>
        <v>0</v>
      </c>
      <c r="I12" s="2"/>
      <c r="J12" s="3">
        <f ca="1">LOOKUP(I12,Result,Points!$B$2:$B$35)</f>
        <v>0</v>
      </c>
      <c r="K12" s="2"/>
      <c r="L12" s="3">
        <f ca="1">LOOKUP(K12,Result,Points!$B$2:$B$35)</f>
        <v>0</v>
      </c>
      <c r="M12" s="4">
        <f t="shared" ca="1" si="0"/>
        <v>0</v>
      </c>
      <c r="N12" s="2" t="s">
        <v>20</v>
      </c>
      <c r="P12" s="29">
        <v>18</v>
      </c>
      <c r="Q12" s="10">
        <f t="shared" si="1"/>
        <v>0</v>
      </c>
      <c r="R12" s="5">
        <f t="shared" si="2"/>
        <v>0</v>
      </c>
      <c r="S12" s="2"/>
      <c r="V12" s="29">
        <v>8</v>
      </c>
      <c r="W12" s="10">
        <f t="shared" si="3"/>
        <v>0</v>
      </c>
      <c r="X12" s="5">
        <f t="shared" si="3"/>
        <v>0</v>
      </c>
      <c r="Y12" s="1"/>
    </row>
    <row r="13" spans="1:25" ht="12.75" x14ac:dyDescent="0.2">
      <c r="A13" s="10"/>
      <c r="B13" s="5"/>
      <c r="C13" s="6"/>
      <c r="D13" s="3">
        <f ca="1">LOOKUP(C13,Result,Points!$B$2:$B$35)</f>
        <v>0</v>
      </c>
      <c r="E13" s="2"/>
      <c r="F13" s="3">
        <f ca="1">LOOKUP(E13,Result,Points!$B$2:$B$35)</f>
        <v>0</v>
      </c>
      <c r="G13" s="2"/>
      <c r="H13" s="3">
        <f ca="1">LOOKUP(G13,Result,Points!$B$2:$B$35)</f>
        <v>0</v>
      </c>
      <c r="I13" s="2"/>
      <c r="J13" s="3">
        <f ca="1">LOOKUP(I13,Result,Points!$B$2:$B$35)</f>
        <v>0</v>
      </c>
      <c r="K13" s="2"/>
      <c r="L13" s="3">
        <f ca="1">LOOKUP(K13,Result,Points!$B$2:$B$35)</f>
        <v>0</v>
      </c>
      <c r="M13" s="4">
        <f t="shared" ca="1" si="0"/>
        <v>0</v>
      </c>
      <c r="N13" s="2" t="s">
        <v>21</v>
      </c>
      <c r="P13" s="29">
        <v>19</v>
      </c>
      <c r="Q13" s="10">
        <f t="shared" si="1"/>
        <v>0</v>
      </c>
      <c r="R13" s="5">
        <f t="shared" si="2"/>
        <v>0</v>
      </c>
      <c r="S13" s="2"/>
      <c r="V13" s="29">
        <v>9</v>
      </c>
      <c r="W13" s="10">
        <f t="shared" si="3"/>
        <v>0</v>
      </c>
      <c r="X13" s="5">
        <f t="shared" si="3"/>
        <v>0</v>
      </c>
      <c r="Y13" s="1"/>
    </row>
    <row r="14" spans="1:25" ht="12.75" x14ac:dyDescent="0.2">
      <c r="A14" s="10"/>
      <c r="B14" s="5"/>
      <c r="C14" s="6"/>
      <c r="D14" s="3">
        <f ca="1">LOOKUP(C14,Result,Points!$B$2:$B$35)</f>
        <v>0</v>
      </c>
      <c r="E14" s="2"/>
      <c r="F14" s="3">
        <f ca="1">LOOKUP(E14,Result,Points!$B$2:$B$35)</f>
        <v>0</v>
      </c>
      <c r="G14" s="2"/>
      <c r="H14" s="3">
        <f ca="1">LOOKUP(G14,Result,Points!$B$2:$B$35)</f>
        <v>0</v>
      </c>
      <c r="I14" s="2"/>
      <c r="J14" s="3">
        <f ca="1">LOOKUP(I14,Result,Points!$B$2:$B$35)</f>
        <v>0</v>
      </c>
      <c r="K14" s="2"/>
      <c r="L14" s="3">
        <f ca="1">LOOKUP(K14,Result,Points!$B$2:$B$35)</f>
        <v>0</v>
      </c>
      <c r="M14" s="4">
        <f t="shared" ca="1" si="0"/>
        <v>0</v>
      </c>
      <c r="N14" s="2" t="s">
        <v>22</v>
      </c>
      <c r="P14" s="29">
        <v>20</v>
      </c>
      <c r="Q14" s="10">
        <f t="shared" si="1"/>
        <v>0</v>
      </c>
      <c r="R14" s="5">
        <f t="shared" si="2"/>
        <v>0</v>
      </c>
      <c r="S14" s="2"/>
      <c r="V14" s="29">
        <v>10</v>
      </c>
      <c r="W14" s="10">
        <f t="shared" si="3"/>
        <v>0</v>
      </c>
      <c r="X14" s="5">
        <f t="shared" si="3"/>
        <v>0</v>
      </c>
      <c r="Y14" s="1"/>
    </row>
    <row r="15" spans="1:25" ht="12.75" x14ac:dyDescent="0.2">
      <c r="A15" s="10"/>
      <c r="B15" s="5"/>
      <c r="C15" s="6"/>
      <c r="D15" s="3">
        <f ca="1">LOOKUP(C15,Result,Points!$B$2:$B$35)</f>
        <v>0</v>
      </c>
      <c r="E15" s="2"/>
      <c r="F15" s="3">
        <f ca="1">LOOKUP(E15,Result,Points!$B$2:$B$35)</f>
        <v>0</v>
      </c>
      <c r="G15" s="2"/>
      <c r="H15" s="3">
        <f ca="1">LOOKUP(G15,Result,Points!$B$2:$B$35)</f>
        <v>0</v>
      </c>
      <c r="I15" s="2"/>
      <c r="J15" s="3">
        <f ca="1">LOOKUP(I15,Result,Points!$B$2:$B$35)</f>
        <v>0</v>
      </c>
      <c r="K15" s="2"/>
      <c r="L15" s="3">
        <f ca="1">LOOKUP(K15,Result,Points!$B$2:$B$35)</f>
        <v>0</v>
      </c>
      <c r="M15" s="4">
        <f t="shared" ca="1" si="0"/>
        <v>0</v>
      </c>
      <c r="N15" s="2" t="s">
        <v>23</v>
      </c>
      <c r="P15" s="29">
        <v>21</v>
      </c>
      <c r="Q15" s="10">
        <f t="shared" si="1"/>
        <v>0</v>
      </c>
      <c r="R15" s="5">
        <f t="shared" si="2"/>
        <v>0</v>
      </c>
      <c r="S15" s="2"/>
      <c r="V15" s="29" t="s">
        <v>48</v>
      </c>
      <c r="W15" s="10"/>
      <c r="X15" s="5"/>
      <c r="Y15" s="1"/>
    </row>
    <row r="16" spans="1:25" ht="12.75" x14ac:dyDescent="0.2">
      <c r="A16" s="10"/>
      <c r="B16" s="5"/>
      <c r="C16" s="6"/>
      <c r="D16" s="3">
        <f ca="1">LOOKUP(C16,Result,Points!$B$2:$B$35)</f>
        <v>0</v>
      </c>
      <c r="E16" s="2"/>
      <c r="F16" s="3">
        <f ca="1">LOOKUP(E16,Result,Points!$B$2:$B$35)</f>
        <v>0</v>
      </c>
      <c r="G16" s="2"/>
      <c r="H16" s="3">
        <f ca="1">LOOKUP(G16,Result,Points!$B$2:$B$35)</f>
        <v>0</v>
      </c>
      <c r="I16" s="2"/>
      <c r="J16" s="3">
        <f ca="1">LOOKUP(I16,Result,Points!$B$2:$B$35)</f>
        <v>0</v>
      </c>
      <c r="K16" s="2"/>
      <c r="L16" s="3">
        <f ca="1">LOOKUP(K16,Result,Points!$B$2:$B$35)</f>
        <v>0</v>
      </c>
      <c r="M16" s="4">
        <f t="shared" ca="1" si="0"/>
        <v>0</v>
      </c>
      <c r="N16" s="2" t="s">
        <v>24</v>
      </c>
      <c r="P16" s="29">
        <v>22</v>
      </c>
      <c r="Q16" s="10">
        <f t="shared" si="1"/>
        <v>0</v>
      </c>
      <c r="R16" s="5">
        <f t="shared" si="2"/>
        <v>0</v>
      </c>
      <c r="S16" s="2"/>
      <c r="V16" s="29" t="s">
        <v>49</v>
      </c>
      <c r="W16" s="10"/>
      <c r="X16" s="5"/>
      <c r="Y16" s="1"/>
    </row>
    <row r="17" spans="1:24" ht="12.75" x14ac:dyDescent="0.2">
      <c r="A17" s="10"/>
      <c r="B17" s="5"/>
      <c r="C17" s="6"/>
      <c r="D17" s="3">
        <f ca="1">LOOKUP(C17,Result,Points!$B$2:$B$35)</f>
        <v>0</v>
      </c>
      <c r="E17" s="2"/>
      <c r="F17" s="3">
        <f ca="1">LOOKUP(E17,Result,Points!$B$2:$B$35)</f>
        <v>0</v>
      </c>
      <c r="G17" s="2"/>
      <c r="H17" s="3">
        <f ca="1">LOOKUP(G17,Result,Points!$B$2:$B$35)</f>
        <v>0</v>
      </c>
      <c r="I17" s="2"/>
      <c r="J17" s="3">
        <f ca="1">LOOKUP(I17,Result,Points!$B$2:$B$35)</f>
        <v>0</v>
      </c>
      <c r="K17" s="2"/>
      <c r="L17" s="3">
        <f ca="1">LOOKUP(K17,Result,Points!$B$2:$B$35)</f>
        <v>0</v>
      </c>
      <c r="M17" s="4">
        <f t="shared" ca="1" si="0"/>
        <v>0</v>
      </c>
      <c r="N17" s="2" t="s">
        <v>25</v>
      </c>
      <c r="Q17" s="43"/>
      <c r="R17" s="42"/>
      <c r="V17" s="29"/>
      <c r="W17" s="43"/>
      <c r="X17" s="42"/>
    </row>
    <row r="18" spans="1:24" ht="12.75" x14ac:dyDescent="0.2">
      <c r="A18" s="10"/>
      <c r="B18" s="5"/>
      <c r="C18" s="6"/>
      <c r="D18" s="3">
        <f ca="1">LOOKUP(C18,Result,Points!$B$2:$B$35)</f>
        <v>0</v>
      </c>
      <c r="E18" s="2"/>
      <c r="F18" s="3">
        <f ca="1">LOOKUP(E18,Result,Points!$B$2:$B$35)</f>
        <v>0</v>
      </c>
      <c r="G18" s="2"/>
      <c r="H18" s="3">
        <f ca="1">LOOKUP(G18,Result,Points!$B$2:$B$35)</f>
        <v>0</v>
      </c>
      <c r="I18" s="2"/>
      <c r="J18" s="3">
        <f ca="1">LOOKUP(I18,Result,Points!$B$2:$B$35)</f>
        <v>0</v>
      </c>
      <c r="K18" s="2"/>
      <c r="L18" s="3">
        <f ca="1">LOOKUP(K18,Result,Points!$B$2:$B$35)</f>
        <v>0</v>
      </c>
      <c r="M18" s="4">
        <f t="shared" ca="1" si="0"/>
        <v>0</v>
      </c>
      <c r="N18" s="2" t="s">
        <v>26</v>
      </c>
      <c r="Q18" s="43"/>
      <c r="R18" s="42"/>
      <c r="V18" s="29"/>
      <c r="W18" s="43"/>
      <c r="X18" s="42"/>
    </row>
    <row r="19" spans="1:24" ht="12.75" x14ac:dyDescent="0.2">
      <c r="A19" s="10"/>
      <c r="B19" s="5"/>
      <c r="C19" s="6"/>
      <c r="D19" s="3">
        <f ca="1">LOOKUP(C19,Result,Points!$B$2:$B$35)</f>
        <v>0</v>
      </c>
      <c r="E19" s="2"/>
      <c r="F19" s="3">
        <f ca="1">LOOKUP(E19,Result,Points!$B$2:$B$35)</f>
        <v>0</v>
      </c>
      <c r="G19" s="2"/>
      <c r="H19" s="3">
        <f ca="1">LOOKUP(G19,Result,Points!$B$2:$B$35)</f>
        <v>0</v>
      </c>
      <c r="I19" s="2"/>
      <c r="J19" s="3">
        <f ca="1">LOOKUP(I19,Result,Points!$B$2:$B$35)</f>
        <v>0</v>
      </c>
      <c r="K19" s="2"/>
      <c r="L19" s="3">
        <f ca="1">LOOKUP(K19,Result,Points!$B$2:$B$35)</f>
        <v>0</v>
      </c>
      <c r="M19" s="4">
        <f t="shared" ca="1" si="0"/>
        <v>0</v>
      </c>
      <c r="N19" s="2" t="s">
        <v>27</v>
      </c>
      <c r="Q19" s="57"/>
      <c r="R19" s="57"/>
      <c r="S19" s="55"/>
      <c r="T19" s="55"/>
      <c r="V19" s="29"/>
      <c r="W19" s="43"/>
      <c r="X19" s="42"/>
    </row>
    <row r="20" spans="1:24" ht="12.75" x14ac:dyDescent="0.2">
      <c r="A20" s="10"/>
      <c r="B20" s="5"/>
      <c r="C20" s="6"/>
      <c r="D20" s="3">
        <f ca="1">LOOKUP(C20,Result,Points!$B$2:$B$35)</f>
        <v>0</v>
      </c>
      <c r="E20" s="2"/>
      <c r="F20" s="3">
        <f ca="1">LOOKUP(E20,Result,Points!$B$2:$B$35)</f>
        <v>0</v>
      </c>
      <c r="G20" s="2"/>
      <c r="H20" s="3">
        <f ca="1">LOOKUP(G20,Result,Points!$B$2:$B$35)</f>
        <v>0</v>
      </c>
      <c r="I20" s="2"/>
      <c r="J20" s="3">
        <f ca="1">LOOKUP(I20,Result,Points!$B$2:$B$35)</f>
        <v>0</v>
      </c>
      <c r="K20" s="2"/>
      <c r="L20" s="3">
        <f ca="1">LOOKUP(K20,Result,Points!$B$2:$B$35)</f>
        <v>0</v>
      </c>
      <c r="M20" s="4">
        <f t="shared" ca="1" si="0"/>
        <v>0</v>
      </c>
      <c r="N20" s="2" t="s">
        <v>28</v>
      </c>
      <c r="Q20" s="43"/>
      <c r="R20" s="42"/>
      <c r="V20" s="29"/>
      <c r="W20" s="43"/>
      <c r="X20" s="42"/>
    </row>
    <row r="21" spans="1:24" ht="12.75" x14ac:dyDescent="0.2">
      <c r="A21" s="10"/>
      <c r="B21" s="5"/>
      <c r="C21" s="6"/>
      <c r="D21" s="3">
        <f ca="1">LOOKUP(C21,Result,Points!$B$2:$B$35)</f>
        <v>0</v>
      </c>
      <c r="E21" s="2"/>
      <c r="F21" s="3">
        <f ca="1">LOOKUP(E21,Result,Points!$B$2:$B$35)</f>
        <v>0</v>
      </c>
      <c r="G21" s="2"/>
      <c r="H21" s="3">
        <f ca="1">LOOKUP(G21,Result,Points!$B$2:$B$35)</f>
        <v>0</v>
      </c>
      <c r="I21" s="2"/>
      <c r="J21" s="3">
        <f ca="1">LOOKUP(I21,Result,Points!$B$2:$B$35)</f>
        <v>0</v>
      </c>
      <c r="K21" s="2"/>
      <c r="L21" s="3">
        <f ca="1">LOOKUP(K21,Result,Points!$B$2:$B$35)</f>
        <v>0</v>
      </c>
      <c r="M21" s="4">
        <f t="shared" ca="1" si="0"/>
        <v>0</v>
      </c>
      <c r="N21" s="2" t="s">
        <v>29</v>
      </c>
      <c r="Q21" s="43"/>
      <c r="R21" s="42"/>
      <c r="V21" s="29"/>
      <c r="W21" s="43"/>
      <c r="X21" s="42"/>
    </row>
    <row r="22" spans="1:24" ht="12.75" x14ac:dyDescent="0.2">
      <c r="A22" s="10"/>
      <c r="B22" s="5"/>
      <c r="C22" s="6"/>
      <c r="D22" s="3">
        <f ca="1">LOOKUP(C22,Result,Points!$B$2:$B$35)</f>
        <v>0</v>
      </c>
      <c r="E22" s="2"/>
      <c r="F22" s="3">
        <f ca="1">LOOKUP(E22,Result,Points!$B$2:$B$35)</f>
        <v>0</v>
      </c>
      <c r="G22" s="2"/>
      <c r="H22" s="3">
        <f ca="1">LOOKUP(G22,Result,Points!$B$2:$B$35)</f>
        <v>0</v>
      </c>
      <c r="I22" s="2"/>
      <c r="J22" s="3">
        <f ca="1">LOOKUP(I22,Result,Points!$B$2:$B$35)</f>
        <v>0</v>
      </c>
      <c r="K22" s="2"/>
      <c r="L22" s="3">
        <f ca="1">LOOKUP(K22,Result,Points!$B$2:$B$35)</f>
        <v>0</v>
      </c>
      <c r="M22" s="4">
        <f t="shared" ca="1" si="0"/>
        <v>0</v>
      </c>
      <c r="N22" s="2" t="s">
        <v>39</v>
      </c>
      <c r="Q22" s="43"/>
      <c r="R22" s="42"/>
      <c r="V22" s="29"/>
      <c r="W22" s="43"/>
      <c r="X22" s="42"/>
    </row>
    <row r="23" spans="1:24" ht="12.75" x14ac:dyDescent="0.2">
      <c r="A23" s="10"/>
      <c r="B23" s="5"/>
      <c r="C23" s="6"/>
      <c r="D23" s="3">
        <f ca="1">LOOKUP(C23,Result,Points!$B$2:$B$35)</f>
        <v>0</v>
      </c>
      <c r="E23" s="2"/>
      <c r="F23" s="3">
        <f ca="1">LOOKUP(E23,Result,Points!$B$2:$B$35)</f>
        <v>0</v>
      </c>
      <c r="G23" s="2"/>
      <c r="H23" s="3">
        <f ca="1">LOOKUP(G23,Result,Points!$B$2:$B$35)</f>
        <v>0</v>
      </c>
      <c r="I23" s="2"/>
      <c r="J23" s="3">
        <f ca="1">LOOKUP(I23,Result,Points!$B$2:$B$35)</f>
        <v>0</v>
      </c>
      <c r="K23" s="2"/>
      <c r="L23" s="3">
        <f ca="1">LOOKUP(K23,Result,Points!$B$2:$B$35)</f>
        <v>0</v>
      </c>
      <c r="M23" s="4">
        <f t="shared" ca="1" si="0"/>
        <v>0</v>
      </c>
      <c r="N23" s="2" t="s">
        <v>40</v>
      </c>
      <c r="Q23" s="43"/>
      <c r="R23" s="42"/>
      <c r="V23" s="29"/>
      <c r="W23" s="43"/>
      <c r="X23" s="42"/>
    </row>
    <row r="24" spans="1:24" ht="12.75" x14ac:dyDescent="0.2">
      <c r="A24" s="10"/>
      <c r="B24" s="5"/>
      <c r="C24" s="6"/>
      <c r="D24" s="3">
        <f ca="1">LOOKUP(C24,Result,Points!$B$2:$B$35)</f>
        <v>0</v>
      </c>
      <c r="E24" s="2"/>
      <c r="F24" s="3">
        <f ca="1">LOOKUP(E24,Result,Points!$B$2:$B$35)</f>
        <v>0</v>
      </c>
      <c r="G24" s="2"/>
      <c r="H24" s="3">
        <f ca="1">LOOKUP(G24,Result,Points!$B$2:$B$35)</f>
        <v>0</v>
      </c>
      <c r="I24" s="2"/>
      <c r="J24" s="3">
        <f ca="1">LOOKUP(I24,Result,Points!$B$2:$B$35)</f>
        <v>0</v>
      </c>
      <c r="K24" s="2"/>
      <c r="L24" s="3">
        <f ca="1">LOOKUP(K24,Result,Points!$B$2:$B$35)</f>
        <v>0</v>
      </c>
      <c r="M24" s="4">
        <f t="shared" ca="1" si="0"/>
        <v>0</v>
      </c>
      <c r="N24" s="2" t="s">
        <v>41</v>
      </c>
      <c r="Q24" s="43"/>
      <c r="R24" s="42"/>
      <c r="V24" s="29"/>
      <c r="W24" s="43"/>
      <c r="X24" s="42"/>
    </row>
    <row r="25" spans="1:24" ht="12.75" x14ac:dyDescent="0.2">
      <c r="A25" s="10"/>
      <c r="B25" s="5"/>
      <c r="C25" s="6"/>
      <c r="D25" s="3">
        <f ca="1">LOOKUP(C25,Result,Points!$B$2:$B$35)</f>
        <v>0</v>
      </c>
      <c r="E25" s="2"/>
      <c r="F25" s="3">
        <f ca="1">LOOKUP(E25,Result,Points!$B$2:$B$35)</f>
        <v>0</v>
      </c>
      <c r="G25" s="2"/>
      <c r="H25" s="3">
        <f ca="1">LOOKUP(G25,Result,Points!$B$2:$B$35)</f>
        <v>0</v>
      </c>
      <c r="I25" s="2"/>
      <c r="J25" s="3">
        <f ca="1">LOOKUP(I25,Result,Points!$B$2:$B$35)</f>
        <v>0</v>
      </c>
      <c r="K25" s="2"/>
      <c r="L25" s="3">
        <f ca="1">LOOKUP(K25,Result,Points!$B$2:$B$35)</f>
        <v>0</v>
      </c>
      <c r="M25" s="4">
        <f t="shared" ca="1" si="0"/>
        <v>0</v>
      </c>
      <c r="N25" s="2" t="s">
        <v>42</v>
      </c>
      <c r="Q25" s="58"/>
      <c r="R25" s="42"/>
      <c r="V25" s="29"/>
    </row>
    <row r="26" spans="1:24" ht="12.75" x14ac:dyDescent="0.2">
      <c r="A26" s="10"/>
      <c r="B26" s="5"/>
      <c r="C26" s="6"/>
      <c r="D26" s="3">
        <f ca="1">LOOKUP(C26,Result,Points!$B$2:$B$35)</f>
        <v>0</v>
      </c>
      <c r="E26" s="2"/>
      <c r="F26" s="3">
        <f ca="1">LOOKUP(E26,Result,Points!$B$2:$B$35)</f>
        <v>0</v>
      </c>
      <c r="G26" s="2"/>
      <c r="H26" s="3">
        <f ca="1">LOOKUP(G26,Result,Points!$B$2:$B$35)</f>
        <v>0</v>
      </c>
      <c r="I26" s="2"/>
      <c r="J26" s="3">
        <f ca="1">LOOKUP(I26,Result,Points!$B$2:$B$35)</f>
        <v>0</v>
      </c>
      <c r="K26" s="2"/>
      <c r="L26" s="3">
        <f ca="1">LOOKUP(K26,Result,Points!$B$2:$B$35)</f>
        <v>0</v>
      </c>
      <c r="M26" s="4">
        <f t="shared" ca="1" si="0"/>
        <v>0</v>
      </c>
      <c r="N26" s="2" t="s">
        <v>43</v>
      </c>
      <c r="Q26" s="43"/>
      <c r="R26" s="42"/>
      <c r="V26" s="29"/>
    </row>
    <row r="27" spans="1:24" ht="12.75" x14ac:dyDescent="0.2">
      <c r="A27" s="10"/>
      <c r="B27" s="5"/>
      <c r="C27" s="6"/>
      <c r="D27" s="3">
        <f ca="1">LOOKUP(C27,Result,Points!$B$2:$B$35)</f>
        <v>0</v>
      </c>
      <c r="E27" s="2"/>
      <c r="F27" s="3">
        <f ca="1">LOOKUP(E27,Result,Points!$B$2:$B$35)</f>
        <v>0</v>
      </c>
      <c r="G27" s="2"/>
      <c r="H27" s="3">
        <f ca="1">LOOKUP(G27,Result,Points!$B$2:$B$35)</f>
        <v>0</v>
      </c>
      <c r="I27" s="2"/>
      <c r="J27" s="3">
        <f ca="1">LOOKUP(I27,Result,Points!$B$2:$B$35)</f>
        <v>0</v>
      </c>
      <c r="K27" s="2"/>
      <c r="L27" s="3">
        <f ca="1">LOOKUP(K27,Result,Points!$B$2:$B$35)</f>
        <v>0</v>
      </c>
      <c r="M27" s="4">
        <f t="shared" ca="1" si="0"/>
        <v>0</v>
      </c>
      <c r="N27" s="2"/>
      <c r="Q27" s="43"/>
      <c r="R27" s="42"/>
      <c r="V27" s="29"/>
    </row>
    <row r="28" spans="1:24" ht="12.75" x14ac:dyDescent="0.2">
      <c r="A28" s="10"/>
      <c r="B28" s="5"/>
      <c r="C28" s="6"/>
      <c r="D28" s="3">
        <f ca="1">LOOKUP(C28,Result,Points!$B$2:$B$35)</f>
        <v>0</v>
      </c>
      <c r="E28" s="2"/>
      <c r="F28" s="3">
        <f ca="1">LOOKUP(E28,Result,Points!$B$2:$B$35)</f>
        <v>0</v>
      </c>
      <c r="G28" s="2"/>
      <c r="H28" s="3">
        <f ca="1">LOOKUP(G28,Result,Points!$B$2:$B$35)</f>
        <v>0</v>
      </c>
      <c r="I28" s="2"/>
      <c r="J28" s="3">
        <f ca="1">LOOKUP(I28,Result,Points!$B$2:$B$35)</f>
        <v>0</v>
      </c>
      <c r="K28" s="2"/>
      <c r="L28" s="3">
        <f ca="1">LOOKUP(K28,Result,Points!$B$2:$B$35)</f>
        <v>0</v>
      </c>
      <c r="M28" s="4">
        <f t="shared" ca="1" si="0"/>
        <v>0</v>
      </c>
      <c r="N28" s="2"/>
      <c r="Q28" s="43"/>
      <c r="R28" s="42"/>
      <c r="V28" s="29"/>
    </row>
    <row r="29" spans="1:24" ht="12.75" x14ac:dyDescent="0.2">
      <c r="A29" s="43"/>
      <c r="B29" s="42"/>
      <c r="C29" s="38"/>
      <c r="D29" s="30"/>
      <c r="F29" s="30"/>
      <c r="H29" s="30"/>
      <c r="I29" s="29"/>
      <c r="J29" s="30"/>
      <c r="K29" s="29"/>
      <c r="L29" s="30"/>
      <c r="M29" s="27"/>
      <c r="N29" s="29"/>
      <c r="Q29" s="43"/>
      <c r="R29" s="42"/>
      <c r="V29" s="29"/>
    </row>
    <row r="30" spans="1:24" ht="12.75" x14ac:dyDescent="0.2">
      <c r="A30" s="43"/>
      <c r="B30" s="42"/>
      <c r="C30" s="38"/>
      <c r="D30" s="30"/>
      <c r="F30" s="30"/>
      <c r="H30" s="30"/>
      <c r="I30" s="29"/>
      <c r="J30" s="30"/>
      <c r="K30" s="29"/>
      <c r="L30" s="30"/>
      <c r="M30" s="27"/>
      <c r="N30" s="29"/>
      <c r="Q30" s="43"/>
      <c r="R30" s="42"/>
      <c r="V30" s="29"/>
    </row>
    <row r="31" spans="1:24" ht="12.75" x14ac:dyDescent="0.2">
      <c r="A31" s="43"/>
      <c r="B31" s="42"/>
      <c r="C31" s="38"/>
      <c r="D31" s="30"/>
      <c r="F31" s="30"/>
      <c r="H31" s="30"/>
      <c r="I31" s="29"/>
      <c r="J31" s="30"/>
      <c r="K31" s="29"/>
      <c r="L31" s="30"/>
      <c r="M31" s="27"/>
      <c r="N31" s="29"/>
      <c r="Q31" s="43"/>
      <c r="R31" s="42"/>
      <c r="V31" s="29"/>
    </row>
    <row r="32" spans="1:24" ht="12.75" x14ac:dyDescent="0.2">
      <c r="A32" s="43"/>
      <c r="B32" s="42"/>
      <c r="C32" s="38"/>
      <c r="D32" s="30"/>
      <c r="F32" s="30"/>
      <c r="H32" s="30"/>
      <c r="I32" s="29"/>
      <c r="J32" s="30"/>
      <c r="K32" s="29"/>
      <c r="L32" s="30"/>
      <c r="M32" s="27"/>
      <c r="N32" s="29"/>
      <c r="V32" s="29"/>
    </row>
    <row r="33" spans="1:22" ht="12.75" x14ac:dyDescent="0.2">
      <c r="A33" s="43"/>
      <c r="B33" s="42"/>
      <c r="C33" s="38"/>
      <c r="D33" s="30"/>
      <c r="F33" s="30"/>
      <c r="H33" s="30"/>
      <c r="I33" s="29"/>
      <c r="J33" s="30"/>
      <c r="K33" s="29"/>
      <c r="L33" s="30"/>
      <c r="M33" s="27"/>
      <c r="N33" s="29"/>
      <c r="V33" s="29"/>
    </row>
    <row r="34" spans="1:22" ht="12.75" x14ac:dyDescent="0.2">
      <c r="A34" s="43"/>
      <c r="B34" s="42"/>
      <c r="C34" s="38"/>
      <c r="D34" s="30"/>
      <c r="F34" s="30"/>
      <c r="H34" s="30"/>
      <c r="I34" s="29"/>
      <c r="J34" s="30"/>
      <c r="K34" s="29"/>
      <c r="L34" s="30"/>
      <c r="M34" s="27"/>
      <c r="N34" s="29"/>
      <c r="V34" s="29"/>
    </row>
    <row r="35" spans="1:22" ht="12.75" x14ac:dyDescent="0.2">
      <c r="A35" s="43"/>
      <c r="B35" s="42"/>
      <c r="C35" s="38"/>
      <c r="D35" s="30"/>
      <c r="F35" s="30"/>
      <c r="H35" s="30"/>
      <c r="I35" s="29"/>
      <c r="J35" s="30"/>
      <c r="K35" s="29"/>
      <c r="L35" s="30"/>
      <c r="M35" s="27"/>
      <c r="N35" s="29"/>
      <c r="V35" s="29"/>
    </row>
    <row r="36" spans="1:22" x14ac:dyDescent="0.25">
      <c r="V36" s="29"/>
    </row>
    <row r="37" spans="1:22" ht="12.75" x14ac:dyDescent="0.2">
      <c r="C37" s="248"/>
      <c r="D37" s="249"/>
      <c r="V37" s="29"/>
    </row>
    <row r="38" spans="1:22" ht="12.75" x14ac:dyDescent="0.2">
      <c r="C38" s="34"/>
      <c r="D38" s="35"/>
      <c r="V38" s="29"/>
    </row>
    <row r="39" spans="1:22" ht="12.75" x14ac:dyDescent="0.2">
      <c r="C39" s="34"/>
      <c r="D39" s="35"/>
      <c r="V39" s="29"/>
    </row>
    <row r="40" spans="1:22" ht="12.75" x14ac:dyDescent="0.2">
      <c r="C40" s="34"/>
      <c r="D40" s="35"/>
      <c r="V40" s="29"/>
    </row>
    <row r="41" spans="1:22" ht="12.75" x14ac:dyDescent="0.2">
      <c r="C41" s="34"/>
      <c r="D41" s="35"/>
      <c r="V41" s="29"/>
    </row>
    <row r="42" spans="1:22" ht="12.75" x14ac:dyDescent="0.2">
      <c r="C42" s="34"/>
      <c r="D42" s="35"/>
      <c r="V42" s="29"/>
    </row>
    <row r="43" spans="1:22" ht="12.75" x14ac:dyDescent="0.2">
      <c r="C43" s="34"/>
      <c r="D43" s="35"/>
      <c r="V43" s="29"/>
    </row>
    <row r="44" spans="1:22" ht="12.75" x14ac:dyDescent="0.2">
      <c r="C44" s="34"/>
      <c r="D44" s="35"/>
      <c r="V44" s="29"/>
    </row>
    <row r="45" spans="1:22" ht="12.75" x14ac:dyDescent="0.2">
      <c r="C45" s="34"/>
      <c r="D45" s="35"/>
      <c r="V45" s="29"/>
    </row>
    <row r="46" spans="1:22" ht="12.75" x14ac:dyDescent="0.2">
      <c r="C46" s="34"/>
      <c r="D46" s="35"/>
      <c r="V46" s="29"/>
    </row>
    <row r="47" spans="1:22" ht="12.75" x14ac:dyDescent="0.2">
      <c r="C47" s="34"/>
      <c r="D47" s="35"/>
      <c r="V47" s="29"/>
    </row>
    <row r="48" spans="1:22" ht="12.75" x14ac:dyDescent="0.2">
      <c r="C48" s="34"/>
      <c r="D48" s="35"/>
      <c r="V48" s="29"/>
    </row>
    <row r="49" spans="3:22" ht="12.75" x14ac:dyDescent="0.2">
      <c r="C49" s="34"/>
      <c r="D49" s="35"/>
      <c r="V49" s="29"/>
    </row>
    <row r="50" spans="3:22" ht="12.75" x14ac:dyDescent="0.2">
      <c r="C50" s="34"/>
      <c r="D50" s="35"/>
      <c r="V50" s="29"/>
    </row>
    <row r="51" spans="3:22" ht="12.75" x14ac:dyDescent="0.2">
      <c r="C51" s="34"/>
      <c r="D51" s="35"/>
      <c r="V51" s="29"/>
    </row>
    <row r="52" spans="3:22" ht="12.75" x14ac:dyDescent="0.2">
      <c r="C52" s="34"/>
      <c r="D52" s="35"/>
      <c r="V52" s="29"/>
    </row>
    <row r="53" spans="3:22" ht="12.75" x14ac:dyDescent="0.2">
      <c r="C53" s="34"/>
      <c r="D53" s="35"/>
      <c r="V53" s="29"/>
    </row>
    <row r="54" spans="3:22" ht="12.75" x14ac:dyDescent="0.2">
      <c r="C54" s="34"/>
      <c r="D54" s="35"/>
      <c r="V54" s="29"/>
    </row>
    <row r="55" spans="3:22" ht="12.75" x14ac:dyDescent="0.2">
      <c r="C55" s="34"/>
      <c r="D55" s="35"/>
      <c r="V55" s="29"/>
    </row>
    <row r="56" spans="3:22" ht="12.75" x14ac:dyDescent="0.2">
      <c r="C56" s="34"/>
      <c r="D56" s="35"/>
      <c r="V56" s="29"/>
    </row>
    <row r="57" spans="3:22" ht="12.75" x14ac:dyDescent="0.2">
      <c r="C57" s="34"/>
      <c r="D57" s="35"/>
      <c r="V57" s="29"/>
    </row>
    <row r="58" spans="3:22" ht="12.75" x14ac:dyDescent="0.2">
      <c r="C58" s="34"/>
      <c r="D58" s="35"/>
      <c r="V58" s="29"/>
    </row>
    <row r="59" spans="3:22" ht="12.75" x14ac:dyDescent="0.2">
      <c r="C59" s="34"/>
      <c r="D59" s="35"/>
      <c r="V59" s="29"/>
    </row>
    <row r="60" spans="3:22" ht="12.75" x14ac:dyDescent="0.2">
      <c r="C60" s="34"/>
      <c r="D60" s="35"/>
      <c r="V60" s="29"/>
    </row>
    <row r="61" spans="3:22" ht="12.75" x14ac:dyDescent="0.2">
      <c r="C61" s="34"/>
      <c r="D61" s="35"/>
      <c r="V61" s="29"/>
    </row>
    <row r="62" spans="3:22" ht="12.75" x14ac:dyDescent="0.2">
      <c r="C62" s="34"/>
      <c r="D62" s="35"/>
      <c r="V62" s="29"/>
    </row>
    <row r="63" spans="3:22" ht="12.75" x14ac:dyDescent="0.2">
      <c r="C63" s="34"/>
      <c r="D63" s="35"/>
      <c r="V63" s="29"/>
    </row>
    <row r="64" spans="3:22" ht="12.75" x14ac:dyDescent="0.2">
      <c r="C64" s="34"/>
      <c r="D64" s="35"/>
      <c r="V64" s="29"/>
    </row>
    <row r="65" spans="3:22" ht="12.75" x14ac:dyDescent="0.2">
      <c r="C65" s="34"/>
      <c r="D65" s="35"/>
      <c r="V65" s="29"/>
    </row>
    <row r="66" spans="3:22" ht="12.75" x14ac:dyDescent="0.2">
      <c r="C66" s="34"/>
      <c r="D66" s="35"/>
      <c r="V66" s="29"/>
    </row>
    <row r="67" spans="3:22" ht="12.75" x14ac:dyDescent="0.2">
      <c r="C67" s="34"/>
      <c r="D67" s="35"/>
      <c r="V67" s="29"/>
    </row>
    <row r="68" spans="3:22" ht="12.75" x14ac:dyDescent="0.2">
      <c r="C68" s="34"/>
      <c r="D68" s="35"/>
      <c r="V68" s="29"/>
    </row>
    <row r="69" spans="3:22" ht="12.75" x14ac:dyDescent="0.2">
      <c r="C69" s="34"/>
      <c r="D69" s="35"/>
      <c r="V69" s="29"/>
    </row>
    <row r="70" spans="3:22" ht="12.75" x14ac:dyDescent="0.2">
      <c r="C70" s="34"/>
      <c r="D70" s="35"/>
      <c r="V70" s="29"/>
    </row>
    <row r="71" spans="3:22" ht="12.75" x14ac:dyDescent="0.2">
      <c r="C71" s="36"/>
      <c r="D71" s="37"/>
      <c r="V71" s="29"/>
    </row>
    <row r="72" spans="3:22" ht="12.75" x14ac:dyDescent="0.2">
      <c r="C72" s="38"/>
      <c r="D72" s="39"/>
      <c r="V72" s="29"/>
    </row>
    <row r="73" spans="3:22" ht="12.75" x14ac:dyDescent="0.2">
      <c r="C73" s="38"/>
      <c r="D73" s="39"/>
      <c r="V73" s="29"/>
    </row>
    <row r="74" spans="3:22" ht="12.75" x14ac:dyDescent="0.2">
      <c r="C74" s="38"/>
      <c r="D74" s="39"/>
      <c r="V74" s="29"/>
    </row>
    <row r="75" spans="3:22" ht="12.75" x14ac:dyDescent="0.2">
      <c r="C75" s="38"/>
      <c r="D75" s="39"/>
      <c r="V75" s="29"/>
    </row>
    <row r="76" spans="3:22" ht="12.75" x14ac:dyDescent="0.2">
      <c r="C76" s="38"/>
      <c r="D76" s="39"/>
      <c r="V76" s="29"/>
    </row>
    <row r="77" spans="3:22" ht="12.75" x14ac:dyDescent="0.2">
      <c r="C77" s="38"/>
      <c r="D77" s="39"/>
      <c r="V77" s="29"/>
    </row>
    <row r="78" spans="3:22" ht="12.75" x14ac:dyDescent="0.2">
      <c r="C78" s="38"/>
      <c r="D78" s="39"/>
      <c r="V78" s="29"/>
    </row>
    <row r="79" spans="3:22" ht="12.75" x14ac:dyDescent="0.2">
      <c r="C79" s="38"/>
      <c r="D79" s="39"/>
      <c r="V79" s="29"/>
    </row>
    <row r="80" spans="3:22" ht="12.75" x14ac:dyDescent="0.2">
      <c r="C80" s="38"/>
      <c r="D80" s="39"/>
      <c r="V80" s="29"/>
    </row>
    <row r="81" spans="3:22" ht="12.75" x14ac:dyDescent="0.2">
      <c r="C81" s="38"/>
      <c r="D81" s="39"/>
      <c r="V81" s="29"/>
    </row>
    <row r="82" spans="3:22" ht="12.75" x14ac:dyDescent="0.2">
      <c r="C82" s="38"/>
      <c r="D82" s="39"/>
      <c r="V82" s="29"/>
    </row>
    <row r="83" spans="3:22" ht="12.75" x14ac:dyDescent="0.2">
      <c r="C83" s="38"/>
      <c r="D83" s="39"/>
      <c r="V83" s="29"/>
    </row>
    <row r="84" spans="3:22" x14ac:dyDescent="0.25">
      <c r="V84" s="29"/>
    </row>
    <row r="85" spans="3:22" x14ac:dyDescent="0.25">
      <c r="V85" s="29"/>
    </row>
    <row r="86" spans="3:22" x14ac:dyDescent="0.25">
      <c r="V86" s="29"/>
    </row>
    <row r="87" spans="3:22" x14ac:dyDescent="0.25">
      <c r="V87" s="29"/>
    </row>
    <row r="88" spans="3:22" x14ac:dyDescent="0.25">
      <c r="V88" s="29"/>
    </row>
    <row r="89" spans="3:22" x14ac:dyDescent="0.25">
      <c r="V89" s="29"/>
    </row>
    <row r="90" spans="3:22" x14ac:dyDescent="0.25">
      <c r="V90" s="29"/>
    </row>
    <row r="91" spans="3:22" x14ac:dyDescent="0.25">
      <c r="V91" s="29"/>
    </row>
    <row r="92" spans="3:22" x14ac:dyDescent="0.25">
      <c r="V92" s="29"/>
    </row>
    <row r="93" spans="3:22" x14ac:dyDescent="0.25">
      <c r="V93" s="29"/>
    </row>
    <row r="94" spans="3:22" x14ac:dyDescent="0.25">
      <c r="V94" s="29"/>
    </row>
    <row r="95" spans="3:22" x14ac:dyDescent="0.25">
      <c r="V95" s="29"/>
    </row>
    <row r="96" spans="3:22" x14ac:dyDescent="0.25">
      <c r="V96" s="29"/>
    </row>
    <row r="97" spans="22:22" x14ac:dyDescent="0.25">
      <c r="V97" s="29"/>
    </row>
    <row r="98" spans="22:22" x14ac:dyDescent="0.25">
      <c r="V98" s="29"/>
    </row>
    <row r="99" spans="22:22" x14ac:dyDescent="0.25">
      <c r="V99" s="29"/>
    </row>
    <row r="100" spans="22:22" x14ac:dyDescent="0.25">
      <c r="V100" s="29"/>
    </row>
    <row r="101" spans="22:22" x14ac:dyDescent="0.25">
      <c r="V101" s="29"/>
    </row>
    <row r="102" spans="22:22" x14ac:dyDescent="0.25">
      <c r="V102" s="29"/>
    </row>
    <row r="103" spans="22:22" x14ac:dyDescent="0.25">
      <c r="V103" s="29"/>
    </row>
    <row r="104" spans="22:22" x14ac:dyDescent="0.25">
      <c r="V104" s="29"/>
    </row>
    <row r="105" spans="22:22" x14ac:dyDescent="0.25">
      <c r="V105" s="29"/>
    </row>
    <row r="106" spans="22:22" x14ac:dyDescent="0.25">
      <c r="V106" s="29"/>
    </row>
    <row r="107" spans="22:22" x14ac:dyDescent="0.25">
      <c r="V107" s="29"/>
    </row>
    <row r="108" spans="22:22" x14ac:dyDescent="0.25">
      <c r="V108" s="29"/>
    </row>
    <row r="109" spans="22:22" x14ac:dyDescent="0.25">
      <c r="V109" s="29"/>
    </row>
    <row r="110" spans="22:22" x14ac:dyDescent="0.25">
      <c r="V110" s="29"/>
    </row>
    <row r="111" spans="22:22" x14ac:dyDescent="0.25">
      <c r="V111" s="29"/>
    </row>
    <row r="112" spans="22:22" x14ac:dyDescent="0.25">
      <c r="V112" s="29"/>
    </row>
    <row r="113" spans="22:22" x14ac:dyDescent="0.25">
      <c r="V113" s="29"/>
    </row>
    <row r="114" spans="22:22" x14ac:dyDescent="0.25">
      <c r="V114" s="29"/>
    </row>
    <row r="115" spans="22:22" x14ac:dyDescent="0.25">
      <c r="V115" s="29"/>
    </row>
    <row r="116" spans="22:22" x14ac:dyDescent="0.25">
      <c r="V116" s="29"/>
    </row>
    <row r="117" spans="22:22" x14ac:dyDescent="0.25">
      <c r="V117" s="29"/>
    </row>
    <row r="118" spans="22:22" x14ac:dyDescent="0.25">
      <c r="V118" s="29"/>
    </row>
    <row r="119" spans="22:22" x14ac:dyDescent="0.25">
      <c r="V119" s="29"/>
    </row>
    <row r="120" spans="22:22" x14ac:dyDescent="0.25">
      <c r="V120" s="29"/>
    </row>
    <row r="121" spans="22:22" x14ac:dyDescent="0.25">
      <c r="V121" s="29"/>
    </row>
    <row r="122" spans="22:22" x14ac:dyDescent="0.25">
      <c r="V122" s="29"/>
    </row>
    <row r="123" spans="22:22" x14ac:dyDescent="0.25">
      <c r="V123" s="29"/>
    </row>
    <row r="124" spans="22:22" x14ac:dyDescent="0.25">
      <c r="V124" s="29"/>
    </row>
    <row r="125" spans="22:22" x14ac:dyDescent="0.25">
      <c r="V125" s="29"/>
    </row>
    <row r="126" spans="22:22" x14ac:dyDescent="0.25">
      <c r="V126" s="29"/>
    </row>
    <row r="127" spans="22:22" x14ac:dyDescent="0.25">
      <c r="V127" s="29"/>
    </row>
    <row r="128" spans="22:22" x14ac:dyDescent="0.25">
      <c r="V128" s="29"/>
    </row>
    <row r="129" spans="22:22" x14ac:dyDescent="0.25">
      <c r="V129" s="29"/>
    </row>
    <row r="130" spans="22:22" x14ac:dyDescent="0.25">
      <c r="V130" s="29"/>
    </row>
    <row r="131" spans="22:22" x14ac:dyDescent="0.25">
      <c r="V131" s="29"/>
    </row>
    <row r="132" spans="22:22" x14ac:dyDescent="0.25">
      <c r="V132" s="29"/>
    </row>
    <row r="133" spans="22:22" x14ac:dyDescent="0.25">
      <c r="V133" s="29"/>
    </row>
    <row r="134" spans="22:22" x14ac:dyDescent="0.25">
      <c r="V134" s="29"/>
    </row>
    <row r="135" spans="22:22" x14ac:dyDescent="0.25">
      <c r="V135" s="29"/>
    </row>
    <row r="136" spans="22:22" x14ac:dyDescent="0.25">
      <c r="V136" s="29"/>
    </row>
    <row r="137" spans="22:22" x14ac:dyDescent="0.25">
      <c r="V137" s="29"/>
    </row>
    <row r="138" spans="22:22" x14ac:dyDescent="0.25">
      <c r="V138" s="29"/>
    </row>
    <row r="139" spans="22:22" x14ac:dyDescent="0.25">
      <c r="V139" s="29"/>
    </row>
    <row r="140" spans="22:22" x14ac:dyDescent="0.25">
      <c r="V140" s="29"/>
    </row>
    <row r="141" spans="22:22" x14ac:dyDescent="0.25">
      <c r="V141" s="29"/>
    </row>
    <row r="142" spans="22:22" x14ac:dyDescent="0.25">
      <c r="V142" s="29"/>
    </row>
    <row r="143" spans="22:22" x14ac:dyDescent="0.25">
      <c r="V143" s="29"/>
    </row>
    <row r="144" spans="22:22" x14ac:dyDescent="0.25">
      <c r="V144" s="29"/>
    </row>
    <row r="145" spans="22:22" x14ac:dyDescent="0.25">
      <c r="V145" s="29"/>
    </row>
    <row r="146" spans="22:22" x14ac:dyDescent="0.25">
      <c r="V146" s="29"/>
    </row>
    <row r="147" spans="22:22" x14ac:dyDescent="0.25">
      <c r="V147" s="29"/>
    </row>
    <row r="148" spans="22:22" x14ac:dyDescent="0.25">
      <c r="V148" s="29"/>
    </row>
    <row r="149" spans="22:22" x14ac:dyDescent="0.25">
      <c r="V149" s="29"/>
    </row>
    <row r="150" spans="22:22" x14ac:dyDescent="0.25">
      <c r="V150" s="29"/>
    </row>
    <row r="151" spans="22:22" x14ac:dyDescent="0.25">
      <c r="V151" s="29"/>
    </row>
    <row r="152" spans="22:22" x14ac:dyDescent="0.25">
      <c r="V152" s="29"/>
    </row>
    <row r="153" spans="22:22" x14ac:dyDescent="0.25">
      <c r="V153" s="29"/>
    </row>
    <row r="154" spans="22:22" x14ac:dyDescent="0.25">
      <c r="V154" s="29"/>
    </row>
    <row r="155" spans="22:22" x14ac:dyDescent="0.25">
      <c r="V155" s="29"/>
    </row>
    <row r="156" spans="22:22" x14ac:dyDescent="0.25">
      <c r="V156" s="29"/>
    </row>
    <row r="157" spans="22:22" x14ac:dyDescent="0.25">
      <c r="V157" s="29"/>
    </row>
    <row r="158" spans="22:22" x14ac:dyDescent="0.25">
      <c r="V158" s="29"/>
    </row>
    <row r="159" spans="22:22" x14ac:dyDescent="0.25">
      <c r="V159" s="29"/>
    </row>
    <row r="160" spans="22:22" x14ac:dyDescent="0.25">
      <c r="V160" s="29"/>
    </row>
    <row r="161" spans="22:22" x14ac:dyDescent="0.25">
      <c r="V161" s="29"/>
    </row>
    <row r="162" spans="22:22" x14ac:dyDescent="0.25">
      <c r="V162" s="29"/>
    </row>
    <row r="163" spans="22:22" x14ac:dyDescent="0.25">
      <c r="V163" s="29"/>
    </row>
    <row r="164" spans="22:22" x14ac:dyDescent="0.25">
      <c r="V164" s="29"/>
    </row>
    <row r="165" spans="22:22" x14ac:dyDescent="0.25">
      <c r="V165" s="29"/>
    </row>
    <row r="166" spans="22:22" x14ac:dyDescent="0.25">
      <c r="V166" s="29"/>
    </row>
    <row r="167" spans="22:22" x14ac:dyDescent="0.25">
      <c r="V167" s="29"/>
    </row>
    <row r="168" spans="22:22" x14ac:dyDescent="0.25">
      <c r="V168" s="29"/>
    </row>
    <row r="169" spans="22:22" x14ac:dyDescent="0.25">
      <c r="V169" s="29"/>
    </row>
    <row r="170" spans="22:22" x14ac:dyDescent="0.25">
      <c r="V170" s="29"/>
    </row>
    <row r="171" spans="22:22" x14ac:dyDescent="0.25">
      <c r="V171" s="29"/>
    </row>
    <row r="172" spans="22:22" x14ac:dyDescent="0.25">
      <c r="V172" s="29"/>
    </row>
    <row r="173" spans="22:22" x14ac:dyDescent="0.25">
      <c r="V173" s="29"/>
    </row>
    <row r="174" spans="22:22" x14ac:dyDescent="0.25">
      <c r="V174" s="29"/>
    </row>
    <row r="175" spans="22:22" x14ac:dyDescent="0.25">
      <c r="V175" s="29"/>
    </row>
    <row r="176" spans="22:22" x14ac:dyDescent="0.25">
      <c r="V176" s="29"/>
    </row>
    <row r="177" spans="22:22" x14ac:dyDescent="0.25">
      <c r="V177" s="29"/>
    </row>
    <row r="178" spans="22:22" x14ac:dyDescent="0.25">
      <c r="V178" s="29"/>
    </row>
    <row r="179" spans="22:22" x14ac:dyDescent="0.25">
      <c r="V179" s="29"/>
    </row>
    <row r="180" spans="22:22" x14ac:dyDescent="0.25">
      <c r="V180" s="29"/>
    </row>
    <row r="181" spans="22:22" x14ac:dyDescent="0.25">
      <c r="V181" s="29"/>
    </row>
    <row r="182" spans="22:22" x14ac:dyDescent="0.25">
      <c r="V182" s="29"/>
    </row>
    <row r="183" spans="22:22" x14ac:dyDescent="0.25">
      <c r="V183" s="29"/>
    </row>
    <row r="184" spans="22:22" x14ac:dyDescent="0.25">
      <c r="V184" s="29"/>
    </row>
    <row r="185" spans="22:22" x14ac:dyDescent="0.25">
      <c r="V185" s="29"/>
    </row>
    <row r="186" spans="22:22" x14ac:dyDescent="0.25">
      <c r="V186" s="29"/>
    </row>
    <row r="187" spans="22:22" x14ac:dyDescent="0.25">
      <c r="V187" s="29"/>
    </row>
    <row r="188" spans="22:22" x14ac:dyDescent="0.25">
      <c r="V188" s="29"/>
    </row>
    <row r="189" spans="22:22" x14ac:dyDescent="0.25">
      <c r="V189" s="29"/>
    </row>
    <row r="190" spans="22:22" x14ac:dyDescent="0.25">
      <c r="V190" s="29"/>
    </row>
    <row r="191" spans="22:22" x14ac:dyDescent="0.25">
      <c r="V191" s="29"/>
    </row>
    <row r="192" spans="22:22" x14ac:dyDescent="0.25">
      <c r="V192" s="29"/>
    </row>
    <row r="193" spans="22:22" x14ac:dyDescent="0.25">
      <c r="V193" s="29"/>
    </row>
    <row r="194" spans="22:22" x14ac:dyDescent="0.25">
      <c r="V194" s="29"/>
    </row>
    <row r="195" spans="22:22" x14ac:dyDescent="0.25">
      <c r="V195" s="29"/>
    </row>
    <row r="196" spans="22:22" x14ac:dyDescent="0.25">
      <c r="V196" s="29"/>
    </row>
    <row r="197" spans="22:22" x14ac:dyDescent="0.25">
      <c r="V197" s="29"/>
    </row>
    <row r="198" spans="22:22" x14ac:dyDescent="0.25">
      <c r="V198" s="29"/>
    </row>
    <row r="199" spans="22:22" x14ac:dyDescent="0.25">
      <c r="V199" s="29"/>
    </row>
    <row r="200" spans="22:22" x14ac:dyDescent="0.25">
      <c r="V200" s="29"/>
    </row>
    <row r="201" spans="22:22" x14ac:dyDescent="0.25">
      <c r="V201" s="29"/>
    </row>
    <row r="202" spans="22:22" x14ac:dyDescent="0.25">
      <c r="V202" s="29"/>
    </row>
    <row r="203" spans="22:22" x14ac:dyDescent="0.25">
      <c r="V203" s="29"/>
    </row>
    <row r="204" spans="22:22" x14ac:dyDescent="0.25">
      <c r="V204" s="29"/>
    </row>
    <row r="205" spans="22:22" x14ac:dyDescent="0.25">
      <c r="V205" s="29"/>
    </row>
    <row r="206" spans="22:22" x14ac:dyDescent="0.25">
      <c r="V206" s="29"/>
    </row>
    <row r="207" spans="22:22" x14ac:dyDescent="0.25">
      <c r="V207" s="29"/>
    </row>
    <row r="208" spans="22:22" x14ac:dyDescent="0.25">
      <c r="V208" s="29"/>
    </row>
    <row r="209" spans="22:22" x14ac:dyDescent="0.25">
      <c r="V209" s="29"/>
    </row>
    <row r="210" spans="22:22" x14ac:dyDescent="0.25">
      <c r="V210" s="29"/>
    </row>
    <row r="211" spans="22:22" x14ac:dyDescent="0.25">
      <c r="V211" s="29"/>
    </row>
    <row r="212" spans="22:22" x14ac:dyDescent="0.25">
      <c r="V212" s="29"/>
    </row>
    <row r="213" spans="22:22" x14ac:dyDescent="0.25">
      <c r="V213" s="29"/>
    </row>
    <row r="214" spans="22:22" x14ac:dyDescent="0.25">
      <c r="V214" s="29"/>
    </row>
    <row r="215" spans="22:22" x14ac:dyDescent="0.25">
      <c r="V215" s="29"/>
    </row>
    <row r="216" spans="22:22" x14ac:dyDescent="0.25">
      <c r="V216" s="29"/>
    </row>
    <row r="217" spans="22:22" x14ac:dyDescent="0.25">
      <c r="V217" s="29"/>
    </row>
    <row r="218" spans="22:22" x14ac:dyDescent="0.25">
      <c r="V218" s="29"/>
    </row>
    <row r="219" spans="22:22" x14ac:dyDescent="0.25">
      <c r="V219" s="29"/>
    </row>
    <row r="220" spans="22:22" x14ac:dyDescent="0.25">
      <c r="V220" s="29"/>
    </row>
    <row r="221" spans="22:22" x14ac:dyDescent="0.25">
      <c r="V221" s="29"/>
    </row>
    <row r="222" spans="22:22" x14ac:dyDescent="0.25">
      <c r="V222" s="29"/>
    </row>
    <row r="223" spans="22:22" x14ac:dyDescent="0.25">
      <c r="V223" s="29"/>
    </row>
    <row r="224" spans="22:22" x14ac:dyDescent="0.25">
      <c r="V224" s="29"/>
    </row>
    <row r="225" spans="22:22" x14ac:dyDescent="0.25">
      <c r="V225" s="29"/>
    </row>
    <row r="226" spans="22:22" x14ac:dyDescent="0.25">
      <c r="V226" s="29"/>
    </row>
    <row r="227" spans="22:22" x14ac:dyDescent="0.25">
      <c r="V227" s="29"/>
    </row>
    <row r="228" spans="22:22" x14ac:dyDescent="0.25">
      <c r="V228" s="29"/>
    </row>
    <row r="229" spans="22:22" x14ac:dyDescent="0.25">
      <c r="V229" s="29"/>
    </row>
    <row r="230" spans="22:22" x14ac:dyDescent="0.25">
      <c r="V230" s="29"/>
    </row>
    <row r="231" spans="22:22" x14ac:dyDescent="0.25">
      <c r="V231" s="29"/>
    </row>
    <row r="232" spans="22:22" x14ac:dyDescent="0.25">
      <c r="V232" s="29"/>
    </row>
    <row r="233" spans="22:22" x14ac:dyDescent="0.25">
      <c r="V233" s="29"/>
    </row>
    <row r="234" spans="22:22" x14ac:dyDescent="0.25">
      <c r="V234" s="29"/>
    </row>
    <row r="235" spans="22:22" x14ac:dyDescent="0.25">
      <c r="V235" s="29"/>
    </row>
    <row r="236" spans="22:22" x14ac:dyDescent="0.25">
      <c r="V236" s="29"/>
    </row>
    <row r="237" spans="22:22" x14ac:dyDescent="0.25">
      <c r="V237" s="29"/>
    </row>
    <row r="238" spans="22:22" x14ac:dyDescent="0.25">
      <c r="V238" s="29"/>
    </row>
    <row r="239" spans="22:22" x14ac:dyDescent="0.25">
      <c r="V239" s="29"/>
    </row>
    <row r="240" spans="22:22" x14ac:dyDescent="0.25">
      <c r="V240" s="29"/>
    </row>
    <row r="241" spans="22:22" x14ac:dyDescent="0.25">
      <c r="V241" s="29"/>
    </row>
    <row r="242" spans="22:22" x14ac:dyDescent="0.25">
      <c r="V242" s="29"/>
    </row>
    <row r="243" spans="22:22" x14ac:dyDescent="0.25">
      <c r="V243" s="29"/>
    </row>
    <row r="244" spans="22:22" x14ac:dyDescent="0.25">
      <c r="V244" s="29"/>
    </row>
    <row r="245" spans="22:22" x14ac:dyDescent="0.25">
      <c r="V245" s="29"/>
    </row>
    <row r="246" spans="22:22" x14ac:dyDescent="0.25">
      <c r="V246" s="29"/>
    </row>
    <row r="247" spans="22:22" x14ac:dyDescent="0.25">
      <c r="V247" s="29"/>
    </row>
    <row r="248" spans="22:22" x14ac:dyDescent="0.25">
      <c r="V248" s="29"/>
    </row>
    <row r="249" spans="22:22" x14ac:dyDescent="0.25">
      <c r="V249" s="29"/>
    </row>
    <row r="250" spans="22:22" x14ac:dyDescent="0.25">
      <c r="V250" s="29"/>
    </row>
    <row r="251" spans="22:22" x14ac:dyDescent="0.25">
      <c r="V251" s="29"/>
    </row>
    <row r="252" spans="22:22" x14ac:dyDescent="0.25">
      <c r="V252" s="29"/>
    </row>
    <row r="253" spans="22:22" x14ac:dyDescent="0.25">
      <c r="V253" s="29"/>
    </row>
    <row r="254" spans="22:22" x14ac:dyDescent="0.25">
      <c r="V254" s="29"/>
    </row>
    <row r="255" spans="22:22" x14ac:dyDescent="0.25">
      <c r="V255" s="29"/>
    </row>
    <row r="256" spans="22:22" x14ac:dyDescent="0.25">
      <c r="V256" s="29"/>
    </row>
    <row r="257" spans="22:22" x14ac:dyDescent="0.25">
      <c r="V257" s="29"/>
    </row>
    <row r="258" spans="22:22" x14ac:dyDescent="0.25">
      <c r="V258" s="29"/>
    </row>
    <row r="259" spans="22:22" x14ac:dyDescent="0.25">
      <c r="V259" s="29"/>
    </row>
    <row r="260" spans="22:22" x14ac:dyDescent="0.25">
      <c r="V260" s="29"/>
    </row>
    <row r="261" spans="22:22" x14ac:dyDescent="0.25">
      <c r="V261" s="29"/>
    </row>
    <row r="262" spans="22:22" x14ac:dyDescent="0.25">
      <c r="V262" s="29"/>
    </row>
    <row r="263" spans="22:22" x14ac:dyDescent="0.25">
      <c r="V263" s="29"/>
    </row>
    <row r="264" spans="22:22" x14ac:dyDescent="0.25">
      <c r="V264" s="29"/>
    </row>
    <row r="265" spans="22:22" x14ac:dyDescent="0.25">
      <c r="V265" s="29"/>
    </row>
    <row r="266" spans="22:22" x14ac:dyDescent="0.25">
      <c r="V266" s="29"/>
    </row>
    <row r="267" spans="22:22" x14ac:dyDescent="0.25">
      <c r="V267" s="29"/>
    </row>
    <row r="268" spans="22:22" x14ac:dyDescent="0.25">
      <c r="V268" s="29"/>
    </row>
    <row r="269" spans="22:22" x14ac:dyDescent="0.25">
      <c r="V269" s="29"/>
    </row>
    <row r="270" spans="22:22" x14ac:dyDescent="0.25">
      <c r="V270" s="29"/>
    </row>
    <row r="271" spans="22:22" x14ac:dyDescent="0.25">
      <c r="V271" s="29"/>
    </row>
    <row r="272" spans="22:22" x14ac:dyDescent="0.25">
      <c r="V272" s="29"/>
    </row>
    <row r="273" spans="22:22" x14ac:dyDescent="0.25">
      <c r="V273" s="29"/>
    </row>
    <row r="274" spans="22:22" x14ac:dyDescent="0.25">
      <c r="V274" s="29"/>
    </row>
    <row r="275" spans="22:22" x14ac:dyDescent="0.25">
      <c r="V275" s="29"/>
    </row>
    <row r="276" spans="22:22" x14ac:dyDescent="0.25">
      <c r="V276" s="29"/>
    </row>
    <row r="277" spans="22:22" x14ac:dyDescent="0.25">
      <c r="V277" s="29"/>
    </row>
    <row r="278" spans="22:22" x14ac:dyDescent="0.25">
      <c r="V278" s="29"/>
    </row>
    <row r="279" spans="22:22" x14ac:dyDescent="0.25">
      <c r="V279" s="29"/>
    </row>
    <row r="280" spans="22:22" x14ac:dyDescent="0.25">
      <c r="V280" s="29"/>
    </row>
  </sheetData>
  <pageMargins left="0.11811023622047245" right="0.15748031496062992" top="0.74803149606299213" bottom="0.74803149606299213" header="0.31496062992125984" footer="0.31496062992125984"/>
  <pageSetup paperSize="9" orientation="portrait" horizontalDpi="300" verticalDpi="300" r:id="rId1"/>
  <headerFooter>
    <oddFooter>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6600FF"/>
  </sheetPr>
  <dimension ref="A1:Y280"/>
  <sheetViews>
    <sheetView topLeftCell="A3" workbookViewId="0">
      <selection activeCell="D5" sqref="D5:D15"/>
    </sheetView>
  </sheetViews>
  <sheetFormatPr defaultRowHeight="15.75" x14ac:dyDescent="0.25"/>
  <cols>
    <col min="1" max="1" width="5.85546875" style="13" customWidth="1"/>
    <col min="2" max="2" width="17.7109375" style="13" customWidth="1"/>
    <col min="3" max="3" width="6.140625" style="29" customWidth="1"/>
    <col min="4" max="4" width="5.28515625" style="31" customWidth="1"/>
    <col min="5" max="5" width="6.140625" style="29" customWidth="1"/>
    <col min="6" max="6" width="5.28515625" style="28" customWidth="1"/>
    <col min="7" max="7" width="6.140625" style="29" customWidth="1"/>
    <col min="8" max="8" width="5.28515625" style="28" customWidth="1"/>
    <col min="9" max="9" width="6.28515625" style="28" customWidth="1"/>
    <col min="10" max="10" width="5.28515625" style="28" customWidth="1"/>
    <col min="11" max="11" width="6.28515625" style="28" customWidth="1"/>
    <col min="12" max="12" width="5.28515625" style="28" customWidth="1"/>
    <col min="13" max="13" width="6.28515625" style="28" customWidth="1"/>
    <col min="14" max="14" width="5.28515625" style="28" customWidth="1"/>
    <col min="15" max="15" width="7.140625" style="13" customWidth="1"/>
    <col min="16" max="16" width="8.28515625" style="29" customWidth="1"/>
    <col min="17" max="17" width="5.85546875" style="13" customWidth="1"/>
    <col min="18" max="18" width="17.7109375" style="13" customWidth="1"/>
    <col min="19" max="20" width="9.140625" style="29"/>
    <col min="21" max="21" width="9.140625" style="13"/>
    <col min="22" max="22" width="8.42578125" style="60" customWidth="1"/>
    <col min="23" max="23" width="5.85546875" style="13" customWidth="1"/>
    <col min="24" max="24" width="17.7109375" style="13" customWidth="1"/>
    <col min="25" max="16384" width="9.140625" style="13"/>
  </cols>
  <sheetData>
    <row r="1" spans="1:25" s="18" customFormat="1" x14ac:dyDescent="0.25">
      <c r="A1" s="69" t="s">
        <v>212</v>
      </c>
      <c r="B1" s="13"/>
      <c r="C1" s="14"/>
      <c r="D1" s="15"/>
      <c r="E1" s="16"/>
      <c r="F1" s="17"/>
      <c r="G1" s="16"/>
      <c r="H1" s="17"/>
      <c r="I1" s="16"/>
      <c r="J1" s="17"/>
      <c r="K1" s="16"/>
      <c r="L1" s="17"/>
      <c r="M1" s="16"/>
      <c r="N1" s="17"/>
      <c r="P1" s="16"/>
      <c r="S1" s="16"/>
      <c r="T1" s="16"/>
      <c r="U1" s="16"/>
      <c r="V1" s="16"/>
    </row>
    <row r="2" spans="1:25" s="18" customFormat="1" x14ac:dyDescent="0.25">
      <c r="A2" s="45"/>
      <c r="B2" s="13"/>
      <c r="C2" s="14"/>
      <c r="D2" s="15"/>
      <c r="E2" s="16"/>
      <c r="F2" s="17"/>
      <c r="G2" s="16"/>
      <c r="H2" s="17"/>
      <c r="I2" s="16"/>
      <c r="J2" s="17"/>
      <c r="K2" s="16"/>
      <c r="L2" s="17"/>
      <c r="M2" s="16"/>
      <c r="N2" s="17"/>
      <c r="P2" s="16"/>
      <c r="R2" s="61" t="s">
        <v>47</v>
      </c>
      <c r="S2" s="16"/>
      <c r="T2" s="16"/>
      <c r="U2" s="16"/>
      <c r="V2" s="16"/>
      <c r="X2" s="61" t="s">
        <v>34</v>
      </c>
    </row>
    <row r="3" spans="1:25" x14ac:dyDescent="0.25">
      <c r="A3" s="41"/>
      <c r="C3" s="25"/>
      <c r="D3" s="26"/>
      <c r="E3" s="25"/>
      <c r="F3" s="26"/>
      <c r="G3" s="25"/>
      <c r="H3" s="26"/>
      <c r="I3" s="46"/>
      <c r="J3" s="47"/>
      <c r="K3" s="46"/>
      <c r="L3" s="48"/>
      <c r="M3" s="13"/>
      <c r="N3" s="29"/>
      <c r="P3" s="29" t="s">
        <v>44</v>
      </c>
      <c r="Q3" s="41"/>
      <c r="V3" s="29" t="s">
        <v>44</v>
      </c>
      <c r="W3" s="41"/>
      <c r="Y3" s="61"/>
    </row>
    <row r="4" spans="1:25" ht="25.5" x14ac:dyDescent="0.2">
      <c r="A4" s="49" t="s">
        <v>4</v>
      </c>
      <c r="B4" s="49" t="s">
        <v>0</v>
      </c>
      <c r="C4" s="50" t="s">
        <v>10</v>
      </c>
      <c r="D4" s="51" t="s">
        <v>3</v>
      </c>
      <c r="E4" s="50" t="s">
        <v>11</v>
      </c>
      <c r="F4" s="51" t="s">
        <v>3</v>
      </c>
      <c r="G4" s="50" t="s">
        <v>12</v>
      </c>
      <c r="H4" s="51" t="s">
        <v>3</v>
      </c>
      <c r="I4" s="50" t="s">
        <v>30</v>
      </c>
      <c r="J4" s="51" t="s">
        <v>3</v>
      </c>
      <c r="K4" s="50" t="s">
        <v>31</v>
      </c>
      <c r="L4" s="51" t="s">
        <v>3</v>
      </c>
      <c r="M4" s="52" t="s">
        <v>1</v>
      </c>
      <c r="N4" s="44" t="s">
        <v>2</v>
      </c>
      <c r="P4" s="59" t="s">
        <v>37</v>
      </c>
      <c r="Q4" s="49" t="s">
        <v>4</v>
      </c>
      <c r="R4" s="49" t="s">
        <v>0</v>
      </c>
      <c r="S4" s="54" t="s">
        <v>33</v>
      </c>
      <c r="T4" s="55"/>
      <c r="U4" s="55"/>
      <c r="V4" s="59" t="s">
        <v>38</v>
      </c>
      <c r="W4" s="49" t="s">
        <v>4</v>
      </c>
      <c r="X4" s="49" t="s">
        <v>0</v>
      </c>
      <c r="Y4" s="54" t="s">
        <v>46</v>
      </c>
    </row>
    <row r="5" spans="1:25" ht="12.75" x14ac:dyDescent="0.2">
      <c r="A5" s="10"/>
      <c r="B5" s="5"/>
      <c r="C5" s="6"/>
      <c r="D5" s="3">
        <f ca="1">LOOKUP(C5,Result,Points!$B$2:$B$35)</f>
        <v>0</v>
      </c>
      <c r="E5" s="2"/>
      <c r="F5" s="3">
        <f ca="1">LOOKUP(E5,Result,Points!$B$2:$B$35)</f>
        <v>0</v>
      </c>
      <c r="G5" s="2"/>
      <c r="H5" s="3">
        <f ca="1">LOOKUP(G5,Result,Points!$B$2:$B$35)</f>
        <v>0</v>
      </c>
      <c r="I5" s="2"/>
      <c r="J5" s="3">
        <f ca="1">LOOKUP(I5,Result,Points!$B$2:$B$35)</f>
        <v>0</v>
      </c>
      <c r="K5" s="2"/>
      <c r="L5" s="3">
        <f ca="1">LOOKUP(K5,Result,Points!$B$2:$B$35)</f>
        <v>0</v>
      </c>
      <c r="M5" s="4">
        <f t="shared" ref="M5:M28" ca="1" si="0">SUM(L5,J5,H5,F5,D5)</f>
        <v>0</v>
      </c>
      <c r="N5" s="2" t="s">
        <v>13</v>
      </c>
      <c r="P5" s="29">
        <v>11</v>
      </c>
      <c r="Q5" s="10">
        <f t="shared" ref="Q5:R16" si="1">A15</f>
        <v>0</v>
      </c>
      <c r="R5" s="5">
        <f t="shared" si="1"/>
        <v>0</v>
      </c>
      <c r="S5" s="2"/>
      <c r="V5" s="29">
        <v>1</v>
      </c>
      <c r="W5" s="10">
        <f t="shared" ref="W5:X14" si="2">A5</f>
        <v>0</v>
      </c>
      <c r="X5" s="5">
        <f t="shared" si="2"/>
        <v>0</v>
      </c>
      <c r="Y5" s="1"/>
    </row>
    <row r="6" spans="1:25" ht="12.75" x14ac:dyDescent="0.2">
      <c r="A6" s="10"/>
      <c r="B6" s="5"/>
      <c r="C6" s="6"/>
      <c r="D6" s="3">
        <f ca="1">LOOKUP(C6,Result,Points!$B$2:$B$35)</f>
        <v>0</v>
      </c>
      <c r="E6" s="2"/>
      <c r="F6" s="3">
        <f ca="1">LOOKUP(E6,Result,Points!$B$2:$B$35)</f>
        <v>0</v>
      </c>
      <c r="G6" s="2"/>
      <c r="H6" s="3">
        <f ca="1">LOOKUP(G6,Result,Points!$B$2:$B$35)</f>
        <v>0</v>
      </c>
      <c r="I6" s="2"/>
      <c r="J6" s="3">
        <f ca="1">LOOKUP(I6,Result,Points!$B$2:$B$35)</f>
        <v>0</v>
      </c>
      <c r="K6" s="2"/>
      <c r="L6" s="3">
        <f ca="1">LOOKUP(K6,Result,Points!$B$2:$B$35)</f>
        <v>0</v>
      </c>
      <c r="M6" s="4">
        <f t="shared" ca="1" si="0"/>
        <v>0</v>
      </c>
      <c r="N6" s="2" t="s">
        <v>14</v>
      </c>
      <c r="P6" s="29">
        <v>12</v>
      </c>
      <c r="Q6" s="10">
        <f t="shared" si="1"/>
        <v>0</v>
      </c>
      <c r="R6" s="5">
        <f t="shared" si="1"/>
        <v>0</v>
      </c>
      <c r="S6" s="2"/>
      <c r="V6" s="29">
        <v>2</v>
      </c>
      <c r="W6" s="10">
        <f t="shared" si="2"/>
        <v>0</v>
      </c>
      <c r="X6" s="5">
        <f t="shared" si="2"/>
        <v>0</v>
      </c>
      <c r="Y6" s="1"/>
    </row>
    <row r="7" spans="1:25" ht="12.75" x14ac:dyDescent="0.2">
      <c r="A7" s="10"/>
      <c r="B7" s="7"/>
      <c r="C7" s="8"/>
      <c r="D7" s="3">
        <f ca="1">LOOKUP(C7,Result,Points!$B$2:$B$35)</f>
        <v>0</v>
      </c>
      <c r="E7" s="9"/>
      <c r="F7" s="3">
        <f ca="1">LOOKUP(E7,Result,Points!$B$2:$B$35)</f>
        <v>0</v>
      </c>
      <c r="G7" s="9"/>
      <c r="H7" s="3">
        <f ca="1">LOOKUP(G7,Result,Points!$B$2:$B$35)</f>
        <v>0</v>
      </c>
      <c r="I7" s="2"/>
      <c r="J7" s="3">
        <f ca="1">LOOKUP(I7,Result,Points!$B$2:$B$35)</f>
        <v>0</v>
      </c>
      <c r="K7" s="2"/>
      <c r="L7" s="3">
        <f ca="1">LOOKUP(K7,Result,Points!$B$2:$B$35)</f>
        <v>0</v>
      </c>
      <c r="M7" s="4">
        <f t="shared" ca="1" si="0"/>
        <v>0</v>
      </c>
      <c r="N7" s="2" t="s">
        <v>15</v>
      </c>
      <c r="P7" s="29">
        <v>13</v>
      </c>
      <c r="Q7" s="11">
        <f t="shared" si="1"/>
        <v>0</v>
      </c>
      <c r="R7" s="7">
        <f t="shared" si="1"/>
        <v>0</v>
      </c>
      <c r="S7" s="2"/>
      <c r="V7" s="29">
        <v>3</v>
      </c>
      <c r="W7" s="53">
        <f t="shared" si="2"/>
        <v>0</v>
      </c>
      <c r="X7" s="7">
        <f t="shared" si="2"/>
        <v>0</v>
      </c>
      <c r="Y7" s="1"/>
    </row>
    <row r="8" spans="1:25" ht="12.75" x14ac:dyDescent="0.2">
      <c r="A8" s="10"/>
      <c r="B8" s="5"/>
      <c r="C8" s="6"/>
      <c r="D8" s="3">
        <f ca="1">LOOKUP(C8,Result,Points!$B$2:$B$35)</f>
        <v>0</v>
      </c>
      <c r="E8" s="2"/>
      <c r="F8" s="3">
        <f ca="1">LOOKUP(E8,Result,Points!$B$2:$B$35)</f>
        <v>0</v>
      </c>
      <c r="G8" s="2"/>
      <c r="H8" s="3">
        <f ca="1">LOOKUP(G8,Result,Points!$B$2:$B$35)</f>
        <v>0</v>
      </c>
      <c r="I8" s="2"/>
      <c r="J8" s="3">
        <f ca="1">LOOKUP(I8,Result,Points!$B$2:$B$35)</f>
        <v>0</v>
      </c>
      <c r="K8" s="2"/>
      <c r="L8" s="3">
        <f ca="1">LOOKUP(K8,Result,Points!$B$2:$B$35)</f>
        <v>0</v>
      </c>
      <c r="M8" s="4">
        <f t="shared" ca="1" si="0"/>
        <v>0</v>
      </c>
      <c r="N8" s="2" t="s">
        <v>16</v>
      </c>
      <c r="P8" s="29">
        <v>14</v>
      </c>
      <c r="Q8" s="10">
        <f t="shared" si="1"/>
        <v>0</v>
      </c>
      <c r="R8" s="5">
        <f t="shared" si="1"/>
        <v>0</v>
      </c>
      <c r="S8" s="2"/>
      <c r="V8" s="29">
        <v>4</v>
      </c>
      <c r="W8" s="10">
        <f t="shared" si="2"/>
        <v>0</v>
      </c>
      <c r="X8" s="5">
        <f t="shared" si="2"/>
        <v>0</v>
      </c>
      <c r="Y8" s="1"/>
    </row>
    <row r="9" spans="1:25" ht="12.75" x14ac:dyDescent="0.2">
      <c r="A9" s="10"/>
      <c r="B9" s="5"/>
      <c r="C9" s="6"/>
      <c r="D9" s="3">
        <f ca="1">LOOKUP(C9,Result,Points!$B$2:$B$35)</f>
        <v>0</v>
      </c>
      <c r="E9" s="2"/>
      <c r="F9" s="3">
        <f ca="1">LOOKUP(E9,Result,Points!$B$2:$B$35)</f>
        <v>0</v>
      </c>
      <c r="G9" s="2"/>
      <c r="H9" s="3">
        <f ca="1">LOOKUP(G9,Result,Points!$B$2:$B$35)</f>
        <v>0</v>
      </c>
      <c r="I9" s="2"/>
      <c r="J9" s="3">
        <f ca="1">LOOKUP(I9,Result,Points!$B$2:$B$35)</f>
        <v>0</v>
      </c>
      <c r="K9" s="2"/>
      <c r="L9" s="3">
        <f ca="1">LOOKUP(K9,Result,Points!$B$2:$B$35)</f>
        <v>0</v>
      </c>
      <c r="M9" s="4">
        <f t="shared" ca="1" si="0"/>
        <v>0</v>
      </c>
      <c r="N9" s="2" t="s">
        <v>17</v>
      </c>
      <c r="P9" s="29">
        <v>15</v>
      </c>
      <c r="Q9" s="56">
        <f t="shared" si="1"/>
        <v>0</v>
      </c>
      <c r="R9" s="5">
        <f t="shared" si="1"/>
        <v>0</v>
      </c>
      <c r="S9" s="2"/>
      <c r="V9" s="29">
        <v>5</v>
      </c>
      <c r="W9" s="10">
        <f t="shared" si="2"/>
        <v>0</v>
      </c>
      <c r="X9" s="5">
        <f t="shared" si="2"/>
        <v>0</v>
      </c>
      <c r="Y9" s="1"/>
    </row>
    <row r="10" spans="1:25" ht="12.75" x14ac:dyDescent="0.2">
      <c r="A10" s="10"/>
      <c r="B10" s="5"/>
      <c r="C10" s="6"/>
      <c r="D10" s="3">
        <f ca="1">LOOKUP(C10,Result,Points!$B$2:$B$35)</f>
        <v>0</v>
      </c>
      <c r="E10" s="2"/>
      <c r="F10" s="3">
        <f ca="1">LOOKUP(E10,Result,Points!$B$2:$B$35)</f>
        <v>0</v>
      </c>
      <c r="G10" s="2"/>
      <c r="H10" s="3">
        <f ca="1">LOOKUP(G10,Result,Points!$B$2:$B$35)</f>
        <v>0</v>
      </c>
      <c r="I10" s="2"/>
      <c r="J10" s="3">
        <f ca="1">LOOKUP(I10,Result,Points!$B$2:$B$35)</f>
        <v>0</v>
      </c>
      <c r="K10" s="2"/>
      <c r="L10" s="3">
        <f ca="1">LOOKUP(K10,Result,Points!$B$2:$B$35)</f>
        <v>0</v>
      </c>
      <c r="M10" s="4">
        <f t="shared" ca="1" si="0"/>
        <v>0</v>
      </c>
      <c r="N10" s="2" t="s">
        <v>18</v>
      </c>
      <c r="P10" s="29">
        <v>16</v>
      </c>
      <c r="Q10" s="10">
        <f t="shared" si="1"/>
        <v>0</v>
      </c>
      <c r="R10" s="5">
        <f t="shared" si="1"/>
        <v>0</v>
      </c>
      <c r="S10" s="2"/>
      <c r="V10" s="29">
        <v>6</v>
      </c>
      <c r="W10" s="10">
        <f t="shared" si="2"/>
        <v>0</v>
      </c>
      <c r="X10" s="5">
        <f t="shared" si="2"/>
        <v>0</v>
      </c>
      <c r="Y10" s="1"/>
    </row>
    <row r="11" spans="1:25" ht="12.75" x14ac:dyDescent="0.2">
      <c r="A11" s="10"/>
      <c r="B11" s="5"/>
      <c r="C11" s="6"/>
      <c r="D11" s="3">
        <f ca="1">LOOKUP(C11,Result,Points!$B$2:$B$35)</f>
        <v>0</v>
      </c>
      <c r="E11" s="2"/>
      <c r="F11" s="3">
        <f ca="1">LOOKUP(E11,Result,Points!$B$2:$B$35)</f>
        <v>0</v>
      </c>
      <c r="G11" s="2"/>
      <c r="H11" s="3">
        <f ca="1">LOOKUP(G11,Result,Points!$B$2:$B$35)</f>
        <v>0</v>
      </c>
      <c r="I11" s="2"/>
      <c r="J11" s="3">
        <f ca="1">LOOKUP(I11,Result,Points!$B$2:$B$35)</f>
        <v>0</v>
      </c>
      <c r="K11" s="2"/>
      <c r="L11" s="3">
        <f ca="1">LOOKUP(K11,Result,Points!$B$2:$B$35)</f>
        <v>0</v>
      </c>
      <c r="M11" s="4">
        <f t="shared" ca="1" si="0"/>
        <v>0</v>
      </c>
      <c r="N11" s="2" t="s">
        <v>19</v>
      </c>
      <c r="P11" s="29">
        <v>17</v>
      </c>
      <c r="Q11" s="10">
        <f t="shared" si="1"/>
        <v>0</v>
      </c>
      <c r="R11" s="5">
        <f t="shared" si="1"/>
        <v>0</v>
      </c>
      <c r="S11" s="2"/>
      <c r="V11" s="29">
        <v>7</v>
      </c>
      <c r="W11" s="10">
        <f t="shared" si="2"/>
        <v>0</v>
      </c>
      <c r="X11" s="5">
        <f t="shared" si="2"/>
        <v>0</v>
      </c>
      <c r="Y11" s="1"/>
    </row>
    <row r="12" spans="1:25" ht="12.75" x14ac:dyDescent="0.2">
      <c r="A12" s="10"/>
      <c r="B12" s="5"/>
      <c r="C12" s="6"/>
      <c r="D12" s="3">
        <f ca="1">LOOKUP(C12,Result,Points!$B$2:$B$35)</f>
        <v>0</v>
      </c>
      <c r="E12" s="2"/>
      <c r="F12" s="3">
        <f ca="1">LOOKUP(E12,Result,Points!$B$2:$B$35)</f>
        <v>0</v>
      </c>
      <c r="G12" s="2"/>
      <c r="H12" s="3">
        <f ca="1">LOOKUP(G12,Result,Points!$B$2:$B$35)</f>
        <v>0</v>
      </c>
      <c r="I12" s="2"/>
      <c r="J12" s="3">
        <f ca="1">LOOKUP(I12,Result,Points!$B$2:$B$35)</f>
        <v>0</v>
      </c>
      <c r="K12" s="2"/>
      <c r="L12" s="3">
        <f ca="1">LOOKUP(K12,Result,Points!$B$2:$B$35)</f>
        <v>0</v>
      </c>
      <c r="M12" s="4">
        <f t="shared" ca="1" si="0"/>
        <v>0</v>
      </c>
      <c r="N12" s="2" t="s">
        <v>20</v>
      </c>
      <c r="P12" s="29">
        <v>18</v>
      </c>
      <c r="Q12" s="10">
        <f t="shared" si="1"/>
        <v>0</v>
      </c>
      <c r="R12" s="5">
        <f t="shared" si="1"/>
        <v>0</v>
      </c>
      <c r="S12" s="2"/>
      <c r="V12" s="29">
        <v>8</v>
      </c>
      <c r="W12" s="10">
        <f t="shared" si="2"/>
        <v>0</v>
      </c>
      <c r="X12" s="5">
        <f t="shared" si="2"/>
        <v>0</v>
      </c>
      <c r="Y12" s="1"/>
    </row>
    <row r="13" spans="1:25" ht="12.75" x14ac:dyDescent="0.2">
      <c r="A13" s="10"/>
      <c r="B13" s="5"/>
      <c r="C13" s="6"/>
      <c r="D13" s="3">
        <f ca="1">LOOKUP(C13,Result,Points!$B$2:$B$35)</f>
        <v>0</v>
      </c>
      <c r="E13" s="2"/>
      <c r="F13" s="3">
        <f ca="1">LOOKUP(E13,Result,Points!$B$2:$B$35)</f>
        <v>0</v>
      </c>
      <c r="G13" s="2"/>
      <c r="H13" s="3">
        <f ca="1">LOOKUP(G13,Result,Points!$B$2:$B$35)</f>
        <v>0</v>
      </c>
      <c r="I13" s="2"/>
      <c r="J13" s="3">
        <f ca="1">LOOKUP(I13,Result,Points!$B$2:$B$35)</f>
        <v>0</v>
      </c>
      <c r="K13" s="2"/>
      <c r="L13" s="3">
        <f ca="1">LOOKUP(K13,Result,Points!$B$2:$B$35)</f>
        <v>0</v>
      </c>
      <c r="M13" s="4">
        <f t="shared" ca="1" si="0"/>
        <v>0</v>
      </c>
      <c r="N13" s="2" t="s">
        <v>21</v>
      </c>
      <c r="P13" s="29">
        <v>19</v>
      </c>
      <c r="Q13" s="10">
        <f t="shared" si="1"/>
        <v>0</v>
      </c>
      <c r="R13" s="5">
        <f t="shared" si="1"/>
        <v>0</v>
      </c>
      <c r="S13" s="2"/>
      <c r="V13" s="29">
        <v>9</v>
      </c>
      <c r="W13" s="10">
        <f t="shared" si="2"/>
        <v>0</v>
      </c>
      <c r="X13" s="5">
        <f t="shared" si="2"/>
        <v>0</v>
      </c>
      <c r="Y13" s="1"/>
    </row>
    <row r="14" spans="1:25" ht="12.75" x14ac:dyDescent="0.2">
      <c r="A14" s="10"/>
      <c r="B14" s="5"/>
      <c r="C14" s="6"/>
      <c r="D14" s="3">
        <f ca="1">LOOKUP(C14,Result,Points!$B$2:$B$35)</f>
        <v>0</v>
      </c>
      <c r="E14" s="2"/>
      <c r="F14" s="3">
        <f ca="1">LOOKUP(E14,Result,Points!$B$2:$B$35)</f>
        <v>0</v>
      </c>
      <c r="G14" s="2"/>
      <c r="H14" s="3">
        <f ca="1">LOOKUP(G14,Result,Points!$B$2:$B$35)</f>
        <v>0</v>
      </c>
      <c r="I14" s="2"/>
      <c r="J14" s="3">
        <f ca="1">LOOKUP(I14,Result,Points!$B$2:$B$35)</f>
        <v>0</v>
      </c>
      <c r="K14" s="2"/>
      <c r="L14" s="3">
        <f ca="1">LOOKUP(K14,Result,Points!$B$2:$B$35)</f>
        <v>0</v>
      </c>
      <c r="M14" s="4">
        <f t="shared" ca="1" si="0"/>
        <v>0</v>
      </c>
      <c r="N14" s="2" t="s">
        <v>22</v>
      </c>
      <c r="P14" s="29">
        <v>20</v>
      </c>
      <c r="Q14" s="10">
        <f t="shared" si="1"/>
        <v>0</v>
      </c>
      <c r="R14" s="5">
        <f t="shared" si="1"/>
        <v>0</v>
      </c>
      <c r="S14" s="2"/>
      <c r="V14" s="29">
        <v>10</v>
      </c>
      <c r="W14" s="10">
        <f t="shared" si="2"/>
        <v>0</v>
      </c>
      <c r="X14" s="5">
        <f t="shared" si="2"/>
        <v>0</v>
      </c>
      <c r="Y14" s="1"/>
    </row>
    <row r="15" spans="1:25" ht="12.75" x14ac:dyDescent="0.2">
      <c r="A15" s="10"/>
      <c r="B15" s="5"/>
      <c r="C15" s="6"/>
      <c r="D15" s="3">
        <f ca="1">LOOKUP(C15,Result,Points!$B$2:$B$35)</f>
        <v>0</v>
      </c>
      <c r="E15" s="2"/>
      <c r="F15" s="3">
        <f ca="1">LOOKUP(E15,Result,Points!$B$2:$B$35)</f>
        <v>0</v>
      </c>
      <c r="G15" s="2"/>
      <c r="H15" s="3">
        <f ca="1">LOOKUP(G15,Result,Points!$B$2:$B$35)</f>
        <v>0</v>
      </c>
      <c r="I15" s="2"/>
      <c r="J15" s="3">
        <f ca="1">LOOKUP(I15,Result,Points!$B$2:$B$35)</f>
        <v>0</v>
      </c>
      <c r="K15" s="2"/>
      <c r="L15" s="3">
        <f ca="1">LOOKUP(K15,Result,Points!$B$2:$B$35)</f>
        <v>0</v>
      </c>
      <c r="M15" s="4">
        <f t="shared" ca="1" si="0"/>
        <v>0</v>
      </c>
      <c r="N15" s="2" t="s">
        <v>23</v>
      </c>
      <c r="P15" s="29">
        <v>21</v>
      </c>
      <c r="Q15" s="10">
        <f t="shared" si="1"/>
        <v>0</v>
      </c>
      <c r="R15" s="5">
        <f t="shared" si="1"/>
        <v>0</v>
      </c>
      <c r="S15" s="2"/>
      <c r="V15" s="29" t="s">
        <v>48</v>
      </c>
      <c r="W15" s="10"/>
      <c r="X15" s="5"/>
      <c r="Y15" s="1"/>
    </row>
    <row r="16" spans="1:25" ht="12.75" x14ac:dyDescent="0.2">
      <c r="A16" s="10"/>
      <c r="B16" s="5"/>
      <c r="C16" s="6"/>
      <c r="D16" s="3">
        <f ca="1">LOOKUP(C16,Result,Points!$B$2:$B$35)</f>
        <v>0</v>
      </c>
      <c r="E16" s="2"/>
      <c r="F16" s="3">
        <f ca="1">LOOKUP(E16,Result,Points!$B$2:$B$35)</f>
        <v>0</v>
      </c>
      <c r="G16" s="2"/>
      <c r="H16" s="3">
        <f ca="1">LOOKUP(G16,Result,Points!$B$2:$B$35)</f>
        <v>0</v>
      </c>
      <c r="I16" s="2"/>
      <c r="J16" s="3">
        <f ca="1">LOOKUP(I16,Result,Points!$B$2:$B$35)</f>
        <v>0</v>
      </c>
      <c r="K16" s="2"/>
      <c r="L16" s="3">
        <f ca="1">LOOKUP(K16,Result,Points!$B$2:$B$35)</f>
        <v>0</v>
      </c>
      <c r="M16" s="4">
        <f t="shared" ca="1" si="0"/>
        <v>0</v>
      </c>
      <c r="N16" s="2" t="s">
        <v>24</v>
      </c>
      <c r="P16" s="29">
        <v>22</v>
      </c>
      <c r="Q16" s="10">
        <f t="shared" si="1"/>
        <v>0</v>
      </c>
      <c r="R16" s="5">
        <f t="shared" si="1"/>
        <v>0</v>
      </c>
      <c r="S16" s="2"/>
      <c r="V16" s="29" t="s">
        <v>49</v>
      </c>
      <c r="W16" s="10"/>
      <c r="X16" s="5"/>
      <c r="Y16" s="1"/>
    </row>
    <row r="17" spans="1:24" ht="12.75" x14ac:dyDescent="0.2">
      <c r="A17" s="10"/>
      <c r="B17" s="5"/>
      <c r="C17" s="6"/>
      <c r="D17" s="3">
        <f ca="1">LOOKUP(C17,Result,Points!$B$2:$B$35)</f>
        <v>0</v>
      </c>
      <c r="E17" s="2"/>
      <c r="F17" s="3">
        <f ca="1">LOOKUP(E17,Result,Points!$B$2:$B$35)</f>
        <v>0</v>
      </c>
      <c r="G17" s="2"/>
      <c r="H17" s="3">
        <f ca="1">LOOKUP(G17,Result,Points!$B$2:$B$35)</f>
        <v>0</v>
      </c>
      <c r="I17" s="2"/>
      <c r="J17" s="3">
        <f ca="1">LOOKUP(I17,Result,Points!$B$2:$B$35)</f>
        <v>0</v>
      </c>
      <c r="K17" s="2"/>
      <c r="L17" s="3">
        <f ca="1">LOOKUP(K17,Result,Points!$B$2:$B$35)</f>
        <v>0</v>
      </c>
      <c r="M17" s="4">
        <f t="shared" ca="1" si="0"/>
        <v>0</v>
      </c>
      <c r="N17" s="2" t="s">
        <v>25</v>
      </c>
      <c r="Q17" s="43"/>
      <c r="R17" s="42"/>
      <c r="V17" s="29"/>
      <c r="W17" s="43"/>
      <c r="X17" s="42"/>
    </row>
    <row r="18" spans="1:24" ht="12.75" x14ac:dyDescent="0.2">
      <c r="A18" s="10"/>
      <c r="B18" s="5"/>
      <c r="C18" s="6"/>
      <c r="D18" s="3">
        <f ca="1">LOOKUP(C18,Result,Points!$B$2:$B$35)</f>
        <v>0</v>
      </c>
      <c r="E18" s="2"/>
      <c r="F18" s="3">
        <f ca="1">LOOKUP(E18,Result,Points!$B$2:$B$35)</f>
        <v>0</v>
      </c>
      <c r="G18" s="2"/>
      <c r="H18" s="3">
        <f ca="1">LOOKUP(G18,Result,Points!$B$2:$B$35)</f>
        <v>0</v>
      </c>
      <c r="I18" s="2"/>
      <c r="J18" s="3">
        <f ca="1">LOOKUP(I18,Result,Points!$B$2:$B$35)</f>
        <v>0</v>
      </c>
      <c r="K18" s="2"/>
      <c r="L18" s="3">
        <f ca="1">LOOKUP(K18,Result,Points!$B$2:$B$35)</f>
        <v>0</v>
      </c>
      <c r="M18" s="4">
        <f t="shared" ca="1" si="0"/>
        <v>0</v>
      </c>
      <c r="N18" s="2" t="s">
        <v>26</v>
      </c>
      <c r="Q18" s="43"/>
      <c r="R18" s="42"/>
      <c r="V18" s="29"/>
      <c r="W18" s="43"/>
      <c r="X18" s="42"/>
    </row>
    <row r="19" spans="1:24" ht="12.75" x14ac:dyDescent="0.2">
      <c r="A19" s="10"/>
      <c r="B19" s="5"/>
      <c r="C19" s="6"/>
      <c r="D19" s="3">
        <f ca="1">LOOKUP(C19,Result,Points!$B$2:$B$35)</f>
        <v>0</v>
      </c>
      <c r="E19" s="2"/>
      <c r="F19" s="3">
        <f ca="1">LOOKUP(E19,Result,Points!$B$2:$B$35)</f>
        <v>0</v>
      </c>
      <c r="G19" s="2"/>
      <c r="H19" s="3">
        <f ca="1">LOOKUP(G19,Result,Points!$B$2:$B$35)</f>
        <v>0</v>
      </c>
      <c r="I19" s="2"/>
      <c r="J19" s="3">
        <f ca="1">LOOKUP(I19,Result,Points!$B$2:$B$35)</f>
        <v>0</v>
      </c>
      <c r="K19" s="2"/>
      <c r="L19" s="3">
        <f ca="1">LOOKUP(K19,Result,Points!$B$2:$B$35)</f>
        <v>0</v>
      </c>
      <c r="M19" s="4">
        <f t="shared" ca="1" si="0"/>
        <v>0</v>
      </c>
      <c r="N19" s="2" t="s">
        <v>27</v>
      </c>
      <c r="Q19" s="57"/>
      <c r="R19" s="57"/>
      <c r="S19" s="55"/>
      <c r="T19" s="55"/>
      <c r="V19" s="29"/>
      <c r="W19" s="43"/>
      <c r="X19" s="42"/>
    </row>
    <row r="20" spans="1:24" ht="12.75" x14ac:dyDescent="0.2">
      <c r="A20" s="10"/>
      <c r="B20" s="5"/>
      <c r="C20" s="6"/>
      <c r="D20" s="3">
        <f ca="1">LOOKUP(C20,Result,Points!$B$2:$B$35)</f>
        <v>0</v>
      </c>
      <c r="E20" s="2"/>
      <c r="F20" s="3">
        <f ca="1">LOOKUP(E20,Result,Points!$B$2:$B$35)</f>
        <v>0</v>
      </c>
      <c r="G20" s="2"/>
      <c r="H20" s="3">
        <f ca="1">LOOKUP(G20,Result,Points!$B$2:$B$35)</f>
        <v>0</v>
      </c>
      <c r="I20" s="2"/>
      <c r="J20" s="3">
        <f ca="1">LOOKUP(I20,Result,Points!$B$2:$B$35)</f>
        <v>0</v>
      </c>
      <c r="K20" s="2"/>
      <c r="L20" s="3">
        <f ca="1">LOOKUP(K20,Result,Points!$B$2:$B$35)</f>
        <v>0</v>
      </c>
      <c r="M20" s="4">
        <f t="shared" ca="1" si="0"/>
        <v>0</v>
      </c>
      <c r="N20" s="2" t="s">
        <v>28</v>
      </c>
      <c r="Q20" s="43"/>
      <c r="R20" s="42"/>
      <c r="V20" s="29"/>
      <c r="W20" s="43"/>
      <c r="X20" s="42"/>
    </row>
    <row r="21" spans="1:24" ht="12.75" x14ac:dyDescent="0.2">
      <c r="A21" s="10"/>
      <c r="B21" s="5"/>
      <c r="C21" s="6"/>
      <c r="D21" s="3">
        <f ca="1">LOOKUP(C21,Result,Points!$B$2:$B$35)</f>
        <v>0</v>
      </c>
      <c r="E21" s="2"/>
      <c r="F21" s="3">
        <f ca="1">LOOKUP(E21,Result,Points!$B$2:$B$35)</f>
        <v>0</v>
      </c>
      <c r="G21" s="2"/>
      <c r="H21" s="3">
        <f ca="1">LOOKUP(G21,Result,Points!$B$2:$B$35)</f>
        <v>0</v>
      </c>
      <c r="I21" s="2"/>
      <c r="J21" s="3">
        <f ca="1">LOOKUP(I21,Result,Points!$B$2:$B$35)</f>
        <v>0</v>
      </c>
      <c r="K21" s="2"/>
      <c r="L21" s="3">
        <f ca="1">LOOKUP(K21,Result,Points!$B$2:$B$35)</f>
        <v>0</v>
      </c>
      <c r="M21" s="4">
        <f t="shared" ca="1" si="0"/>
        <v>0</v>
      </c>
      <c r="N21" s="2" t="s">
        <v>29</v>
      </c>
      <c r="Q21" s="43"/>
      <c r="R21" s="42"/>
      <c r="V21" s="29"/>
      <c r="W21" s="43"/>
      <c r="X21" s="42"/>
    </row>
    <row r="22" spans="1:24" ht="12.75" x14ac:dyDescent="0.2">
      <c r="A22" s="10"/>
      <c r="B22" s="5"/>
      <c r="C22" s="6"/>
      <c r="D22" s="3">
        <f ca="1">LOOKUP(C22,Result,Points!$B$2:$B$35)</f>
        <v>0</v>
      </c>
      <c r="E22" s="2"/>
      <c r="F22" s="3">
        <f ca="1">LOOKUP(E22,Result,Points!$B$2:$B$35)</f>
        <v>0</v>
      </c>
      <c r="G22" s="2"/>
      <c r="H22" s="3">
        <f ca="1">LOOKUP(G22,Result,Points!$B$2:$B$35)</f>
        <v>0</v>
      </c>
      <c r="I22" s="2"/>
      <c r="J22" s="3">
        <f ca="1">LOOKUP(I22,Result,Points!$B$2:$B$35)</f>
        <v>0</v>
      </c>
      <c r="K22" s="2"/>
      <c r="L22" s="3">
        <f ca="1">LOOKUP(K22,Result,Points!$B$2:$B$35)</f>
        <v>0</v>
      </c>
      <c r="M22" s="4">
        <f t="shared" ca="1" si="0"/>
        <v>0</v>
      </c>
      <c r="N22" s="2" t="s">
        <v>39</v>
      </c>
      <c r="Q22" s="43"/>
      <c r="R22" s="42"/>
      <c r="V22" s="29"/>
      <c r="W22" s="43"/>
      <c r="X22" s="42"/>
    </row>
    <row r="23" spans="1:24" ht="12.75" x14ac:dyDescent="0.2">
      <c r="A23" s="10"/>
      <c r="B23" s="5"/>
      <c r="C23" s="6"/>
      <c r="D23" s="3">
        <f ca="1">LOOKUP(C23,Result,Points!$B$2:$B$35)</f>
        <v>0</v>
      </c>
      <c r="E23" s="2"/>
      <c r="F23" s="3">
        <f ca="1">LOOKUP(E23,Result,Points!$B$2:$B$35)</f>
        <v>0</v>
      </c>
      <c r="G23" s="2"/>
      <c r="H23" s="3">
        <f ca="1">LOOKUP(G23,Result,Points!$B$2:$B$35)</f>
        <v>0</v>
      </c>
      <c r="I23" s="2"/>
      <c r="J23" s="3">
        <f ca="1">LOOKUP(I23,Result,Points!$B$2:$B$35)</f>
        <v>0</v>
      </c>
      <c r="K23" s="2"/>
      <c r="L23" s="3">
        <f ca="1">LOOKUP(K23,Result,Points!$B$2:$B$35)</f>
        <v>0</v>
      </c>
      <c r="M23" s="4">
        <f t="shared" ca="1" si="0"/>
        <v>0</v>
      </c>
      <c r="N23" s="2" t="s">
        <v>40</v>
      </c>
      <c r="Q23" s="43"/>
      <c r="R23" s="42"/>
      <c r="V23" s="29"/>
      <c r="W23" s="43"/>
      <c r="X23" s="42"/>
    </row>
    <row r="24" spans="1:24" ht="12.75" x14ac:dyDescent="0.2">
      <c r="A24" s="10"/>
      <c r="B24" s="5"/>
      <c r="C24" s="6"/>
      <c r="D24" s="3">
        <f ca="1">LOOKUP(C24,Result,Points!$B$2:$B$35)</f>
        <v>0</v>
      </c>
      <c r="E24" s="2"/>
      <c r="F24" s="3">
        <f ca="1">LOOKUP(E24,Result,Points!$B$2:$B$35)</f>
        <v>0</v>
      </c>
      <c r="G24" s="2"/>
      <c r="H24" s="3">
        <f ca="1">LOOKUP(G24,Result,Points!$B$2:$B$35)</f>
        <v>0</v>
      </c>
      <c r="I24" s="2"/>
      <c r="J24" s="3">
        <f ca="1">LOOKUP(I24,Result,Points!$B$2:$B$35)</f>
        <v>0</v>
      </c>
      <c r="K24" s="2"/>
      <c r="L24" s="3">
        <f ca="1">LOOKUP(K24,Result,Points!$B$2:$B$35)</f>
        <v>0</v>
      </c>
      <c r="M24" s="4">
        <f t="shared" ca="1" si="0"/>
        <v>0</v>
      </c>
      <c r="N24" s="2" t="s">
        <v>41</v>
      </c>
      <c r="Q24" s="43"/>
      <c r="R24" s="42"/>
      <c r="V24" s="29"/>
      <c r="W24" s="43"/>
      <c r="X24" s="42"/>
    </row>
    <row r="25" spans="1:24" ht="12.75" x14ac:dyDescent="0.2">
      <c r="A25" s="10"/>
      <c r="B25" s="5"/>
      <c r="C25" s="6"/>
      <c r="D25" s="3">
        <f ca="1">LOOKUP(C25,Result,Points!$B$2:$B$35)</f>
        <v>0</v>
      </c>
      <c r="E25" s="2"/>
      <c r="F25" s="3">
        <f ca="1">LOOKUP(E25,Result,Points!$B$2:$B$35)</f>
        <v>0</v>
      </c>
      <c r="G25" s="2"/>
      <c r="H25" s="3">
        <f ca="1">LOOKUP(G25,Result,Points!$B$2:$B$35)</f>
        <v>0</v>
      </c>
      <c r="I25" s="2"/>
      <c r="J25" s="3">
        <f ca="1">LOOKUP(I25,Result,Points!$B$2:$B$35)</f>
        <v>0</v>
      </c>
      <c r="K25" s="2"/>
      <c r="L25" s="3">
        <f ca="1">LOOKUP(K25,Result,Points!$B$2:$B$35)</f>
        <v>0</v>
      </c>
      <c r="M25" s="4">
        <f t="shared" ca="1" si="0"/>
        <v>0</v>
      </c>
      <c r="N25" s="2" t="s">
        <v>42</v>
      </c>
      <c r="Q25" s="58"/>
      <c r="R25" s="42"/>
      <c r="V25" s="29"/>
    </row>
    <row r="26" spans="1:24" ht="12.75" x14ac:dyDescent="0.2">
      <c r="A26" s="10"/>
      <c r="B26" s="5"/>
      <c r="C26" s="6"/>
      <c r="D26" s="3">
        <f ca="1">LOOKUP(C26,Result,Points!$B$2:$B$35)</f>
        <v>0</v>
      </c>
      <c r="E26" s="2"/>
      <c r="F26" s="3">
        <f ca="1">LOOKUP(E26,Result,Points!$B$2:$B$35)</f>
        <v>0</v>
      </c>
      <c r="G26" s="2"/>
      <c r="H26" s="3">
        <f ca="1">LOOKUP(G26,Result,Points!$B$2:$B$35)</f>
        <v>0</v>
      </c>
      <c r="I26" s="2"/>
      <c r="J26" s="3">
        <f ca="1">LOOKUP(I26,Result,Points!$B$2:$B$35)</f>
        <v>0</v>
      </c>
      <c r="K26" s="2"/>
      <c r="L26" s="3">
        <f ca="1">LOOKUP(K26,Result,Points!$B$2:$B$35)</f>
        <v>0</v>
      </c>
      <c r="M26" s="4">
        <f t="shared" ca="1" si="0"/>
        <v>0</v>
      </c>
      <c r="N26" s="2" t="s">
        <v>43</v>
      </c>
      <c r="Q26" s="43"/>
      <c r="R26" s="42"/>
      <c r="V26" s="29"/>
    </row>
    <row r="27" spans="1:24" ht="12.75" x14ac:dyDescent="0.2">
      <c r="A27" s="10"/>
      <c r="B27" s="5"/>
      <c r="C27" s="6"/>
      <c r="D27" s="3">
        <f ca="1">LOOKUP(C27,Result,Points!$B$2:$B$35)</f>
        <v>0</v>
      </c>
      <c r="E27" s="2"/>
      <c r="F27" s="3">
        <f ca="1">LOOKUP(E27,Result,Points!$B$2:$B$35)</f>
        <v>0</v>
      </c>
      <c r="G27" s="2"/>
      <c r="H27" s="3">
        <f ca="1">LOOKUP(G27,Result,Points!$B$2:$B$35)</f>
        <v>0</v>
      </c>
      <c r="I27" s="2"/>
      <c r="J27" s="3">
        <f ca="1">LOOKUP(I27,Result,Points!$B$2:$B$35)</f>
        <v>0</v>
      </c>
      <c r="K27" s="2"/>
      <c r="L27" s="3">
        <f ca="1">LOOKUP(K27,Result,Points!$B$2:$B$35)</f>
        <v>0</v>
      </c>
      <c r="M27" s="4">
        <f t="shared" ca="1" si="0"/>
        <v>0</v>
      </c>
      <c r="N27" s="2"/>
      <c r="Q27" s="43"/>
      <c r="R27" s="42"/>
      <c r="V27" s="29"/>
    </row>
    <row r="28" spans="1:24" ht="12.75" x14ac:dyDescent="0.2">
      <c r="A28" s="10"/>
      <c r="B28" s="5"/>
      <c r="C28" s="6"/>
      <c r="D28" s="3">
        <f ca="1">LOOKUP(C28,Result,Points!$B$2:$B$35)</f>
        <v>0</v>
      </c>
      <c r="E28" s="2"/>
      <c r="F28" s="3">
        <f ca="1">LOOKUP(E28,Result,Points!$B$2:$B$35)</f>
        <v>0</v>
      </c>
      <c r="G28" s="2"/>
      <c r="H28" s="3">
        <f ca="1">LOOKUP(G28,Result,Points!$B$2:$B$35)</f>
        <v>0</v>
      </c>
      <c r="I28" s="2"/>
      <c r="J28" s="3">
        <f ca="1">LOOKUP(I28,Result,Points!$B$2:$B$35)</f>
        <v>0</v>
      </c>
      <c r="K28" s="2"/>
      <c r="L28" s="3">
        <f ca="1">LOOKUP(K28,Result,Points!$B$2:$B$35)</f>
        <v>0</v>
      </c>
      <c r="M28" s="4">
        <f t="shared" ca="1" si="0"/>
        <v>0</v>
      </c>
      <c r="N28" s="2"/>
      <c r="Q28" s="43"/>
      <c r="R28" s="42"/>
      <c r="V28" s="29"/>
    </row>
    <row r="29" spans="1:24" ht="12.75" x14ac:dyDescent="0.2">
      <c r="A29" s="43"/>
      <c r="B29" s="42"/>
      <c r="C29" s="38"/>
      <c r="D29" s="30"/>
      <c r="F29" s="30"/>
      <c r="H29" s="30"/>
      <c r="I29" s="29"/>
      <c r="J29" s="30"/>
      <c r="K29" s="29"/>
      <c r="L29" s="30"/>
      <c r="M29" s="27"/>
      <c r="N29" s="29"/>
      <c r="Q29" s="43"/>
      <c r="R29" s="42"/>
      <c r="V29" s="29"/>
    </row>
    <row r="30" spans="1:24" ht="12.75" x14ac:dyDescent="0.2">
      <c r="A30" s="43"/>
      <c r="B30" s="42"/>
      <c r="C30" s="38"/>
      <c r="D30" s="30"/>
      <c r="F30" s="30"/>
      <c r="H30" s="30"/>
      <c r="I30" s="29"/>
      <c r="J30" s="30"/>
      <c r="K30" s="29"/>
      <c r="L30" s="30"/>
      <c r="M30" s="27"/>
      <c r="N30" s="29"/>
      <c r="Q30" s="43"/>
      <c r="R30" s="42"/>
      <c r="V30" s="29"/>
    </row>
    <row r="31" spans="1:24" ht="12.75" x14ac:dyDescent="0.2">
      <c r="A31" s="43"/>
      <c r="B31" s="42"/>
      <c r="C31" s="38"/>
      <c r="D31" s="30"/>
      <c r="F31" s="30"/>
      <c r="H31" s="30"/>
      <c r="I31" s="29"/>
      <c r="J31" s="30"/>
      <c r="K31" s="29"/>
      <c r="L31" s="30"/>
      <c r="M31" s="27"/>
      <c r="N31" s="29"/>
      <c r="Q31" s="43"/>
      <c r="R31" s="42"/>
      <c r="V31" s="29"/>
    </row>
    <row r="32" spans="1:24" ht="12.75" x14ac:dyDescent="0.2">
      <c r="A32" s="43"/>
      <c r="B32" s="42"/>
      <c r="C32" s="38"/>
      <c r="D32" s="30"/>
      <c r="F32" s="30"/>
      <c r="H32" s="30"/>
      <c r="I32" s="29"/>
      <c r="J32" s="30"/>
      <c r="K32" s="29"/>
      <c r="L32" s="30"/>
      <c r="M32" s="27"/>
      <c r="N32" s="29"/>
      <c r="V32" s="29"/>
    </row>
    <row r="33" spans="1:22" ht="12.75" x14ac:dyDescent="0.2">
      <c r="A33" s="43"/>
      <c r="B33" s="42"/>
      <c r="C33" s="38"/>
      <c r="D33" s="30"/>
      <c r="F33" s="30"/>
      <c r="H33" s="30"/>
      <c r="I33" s="29"/>
      <c r="J33" s="30"/>
      <c r="K33" s="29"/>
      <c r="L33" s="30"/>
      <c r="M33" s="27"/>
      <c r="N33" s="29"/>
      <c r="V33" s="29"/>
    </row>
    <row r="34" spans="1:22" ht="12.75" x14ac:dyDescent="0.2">
      <c r="A34" s="43"/>
      <c r="B34" s="42"/>
      <c r="C34" s="38"/>
      <c r="D34" s="30"/>
      <c r="F34" s="30"/>
      <c r="H34" s="30"/>
      <c r="I34" s="29"/>
      <c r="J34" s="30"/>
      <c r="K34" s="29"/>
      <c r="L34" s="30"/>
      <c r="M34" s="27"/>
      <c r="N34" s="29"/>
      <c r="V34" s="29"/>
    </row>
    <row r="35" spans="1:22" ht="12.75" x14ac:dyDescent="0.2">
      <c r="A35" s="43"/>
      <c r="B35" s="42"/>
      <c r="C35" s="38"/>
      <c r="D35" s="30"/>
      <c r="F35" s="30"/>
      <c r="H35" s="30"/>
      <c r="I35" s="29"/>
      <c r="J35" s="30"/>
      <c r="K35" s="29"/>
      <c r="L35" s="30"/>
      <c r="M35" s="27"/>
      <c r="N35" s="29"/>
      <c r="V35" s="29"/>
    </row>
    <row r="36" spans="1:22" x14ac:dyDescent="0.25">
      <c r="V36" s="29"/>
    </row>
    <row r="37" spans="1:22" ht="12.75" x14ac:dyDescent="0.2">
      <c r="C37" s="248"/>
      <c r="D37" s="249"/>
      <c r="V37" s="29"/>
    </row>
    <row r="38" spans="1:22" ht="12.75" x14ac:dyDescent="0.2">
      <c r="C38" s="34"/>
      <c r="D38" s="35"/>
      <c r="V38" s="29"/>
    </row>
    <row r="39" spans="1:22" ht="12.75" x14ac:dyDescent="0.2">
      <c r="C39" s="34"/>
      <c r="D39" s="35"/>
      <c r="V39" s="29"/>
    </row>
    <row r="40" spans="1:22" ht="12.75" x14ac:dyDescent="0.2">
      <c r="C40" s="34"/>
      <c r="D40" s="35"/>
      <c r="V40" s="29"/>
    </row>
    <row r="41" spans="1:22" ht="12.75" x14ac:dyDescent="0.2">
      <c r="C41" s="34"/>
      <c r="D41" s="35"/>
      <c r="V41" s="29"/>
    </row>
    <row r="42" spans="1:22" ht="12.75" x14ac:dyDescent="0.2">
      <c r="C42" s="34"/>
      <c r="D42" s="35"/>
      <c r="V42" s="29"/>
    </row>
    <row r="43" spans="1:22" ht="12.75" x14ac:dyDescent="0.2">
      <c r="C43" s="34"/>
      <c r="D43" s="35"/>
      <c r="V43" s="29"/>
    </row>
    <row r="44" spans="1:22" ht="12.75" x14ac:dyDescent="0.2">
      <c r="C44" s="34"/>
      <c r="D44" s="35"/>
      <c r="V44" s="29"/>
    </row>
    <row r="45" spans="1:22" ht="12.75" x14ac:dyDescent="0.2">
      <c r="C45" s="34"/>
      <c r="D45" s="35"/>
      <c r="V45" s="29"/>
    </row>
    <row r="46" spans="1:22" ht="12.75" x14ac:dyDescent="0.2">
      <c r="C46" s="34"/>
      <c r="D46" s="35"/>
      <c r="V46" s="29"/>
    </row>
    <row r="47" spans="1:22" ht="12.75" x14ac:dyDescent="0.2">
      <c r="C47" s="34"/>
      <c r="D47" s="35"/>
      <c r="V47" s="29"/>
    </row>
    <row r="48" spans="1:22" ht="12.75" x14ac:dyDescent="0.2">
      <c r="C48" s="34"/>
      <c r="D48" s="35"/>
      <c r="V48" s="29"/>
    </row>
    <row r="49" spans="3:22" ht="12.75" x14ac:dyDescent="0.2">
      <c r="C49" s="34"/>
      <c r="D49" s="35"/>
      <c r="V49" s="29"/>
    </row>
    <row r="50" spans="3:22" ht="12.75" x14ac:dyDescent="0.2">
      <c r="C50" s="34"/>
      <c r="D50" s="35"/>
      <c r="V50" s="29"/>
    </row>
    <row r="51" spans="3:22" ht="12.75" x14ac:dyDescent="0.2">
      <c r="C51" s="34"/>
      <c r="D51" s="35"/>
      <c r="V51" s="29"/>
    </row>
    <row r="52" spans="3:22" ht="12.75" x14ac:dyDescent="0.2">
      <c r="C52" s="34"/>
      <c r="D52" s="35"/>
      <c r="V52" s="29"/>
    </row>
    <row r="53" spans="3:22" ht="12.75" x14ac:dyDescent="0.2">
      <c r="C53" s="34"/>
      <c r="D53" s="35"/>
      <c r="V53" s="29"/>
    </row>
    <row r="54" spans="3:22" ht="12.75" x14ac:dyDescent="0.2">
      <c r="C54" s="34"/>
      <c r="D54" s="35"/>
      <c r="V54" s="29"/>
    </row>
    <row r="55" spans="3:22" ht="12.75" x14ac:dyDescent="0.2">
      <c r="C55" s="34"/>
      <c r="D55" s="35"/>
      <c r="V55" s="29"/>
    </row>
    <row r="56" spans="3:22" ht="12.75" x14ac:dyDescent="0.2">
      <c r="C56" s="34"/>
      <c r="D56" s="35"/>
      <c r="V56" s="29"/>
    </row>
    <row r="57" spans="3:22" ht="12.75" x14ac:dyDescent="0.2">
      <c r="C57" s="34"/>
      <c r="D57" s="35"/>
      <c r="V57" s="29"/>
    </row>
    <row r="58" spans="3:22" ht="12.75" x14ac:dyDescent="0.2">
      <c r="C58" s="34"/>
      <c r="D58" s="35"/>
      <c r="V58" s="29"/>
    </row>
    <row r="59" spans="3:22" ht="12.75" x14ac:dyDescent="0.2">
      <c r="C59" s="34"/>
      <c r="D59" s="35"/>
      <c r="V59" s="29"/>
    </row>
    <row r="60" spans="3:22" ht="12.75" x14ac:dyDescent="0.2">
      <c r="C60" s="34"/>
      <c r="D60" s="35"/>
      <c r="V60" s="29"/>
    </row>
    <row r="61" spans="3:22" ht="12.75" x14ac:dyDescent="0.2">
      <c r="C61" s="34"/>
      <c r="D61" s="35"/>
      <c r="V61" s="29"/>
    </row>
    <row r="62" spans="3:22" ht="12.75" x14ac:dyDescent="0.2">
      <c r="C62" s="34"/>
      <c r="D62" s="35"/>
      <c r="V62" s="29"/>
    </row>
    <row r="63" spans="3:22" ht="12.75" x14ac:dyDescent="0.2">
      <c r="C63" s="34"/>
      <c r="D63" s="35"/>
      <c r="V63" s="29"/>
    </row>
    <row r="64" spans="3:22" ht="12.75" x14ac:dyDescent="0.2">
      <c r="C64" s="34"/>
      <c r="D64" s="35"/>
      <c r="V64" s="29"/>
    </row>
    <row r="65" spans="3:22" ht="12.75" x14ac:dyDescent="0.2">
      <c r="C65" s="34"/>
      <c r="D65" s="35"/>
      <c r="V65" s="29"/>
    </row>
    <row r="66" spans="3:22" ht="12.75" x14ac:dyDescent="0.2">
      <c r="C66" s="34"/>
      <c r="D66" s="35"/>
      <c r="V66" s="29"/>
    </row>
    <row r="67" spans="3:22" ht="12.75" x14ac:dyDescent="0.2">
      <c r="C67" s="34"/>
      <c r="D67" s="35"/>
      <c r="V67" s="29"/>
    </row>
    <row r="68" spans="3:22" ht="12.75" x14ac:dyDescent="0.2">
      <c r="C68" s="34"/>
      <c r="D68" s="35"/>
      <c r="V68" s="29"/>
    </row>
    <row r="69" spans="3:22" ht="12.75" x14ac:dyDescent="0.2">
      <c r="C69" s="34"/>
      <c r="D69" s="35"/>
      <c r="V69" s="29"/>
    </row>
    <row r="70" spans="3:22" ht="12.75" x14ac:dyDescent="0.2">
      <c r="C70" s="34"/>
      <c r="D70" s="35"/>
      <c r="V70" s="29"/>
    </row>
    <row r="71" spans="3:22" ht="12.75" x14ac:dyDescent="0.2">
      <c r="C71" s="36"/>
      <c r="D71" s="37"/>
      <c r="V71" s="29"/>
    </row>
    <row r="72" spans="3:22" ht="12.75" x14ac:dyDescent="0.2">
      <c r="C72" s="38"/>
      <c r="D72" s="39"/>
      <c r="V72" s="29"/>
    </row>
    <row r="73" spans="3:22" ht="12.75" x14ac:dyDescent="0.2">
      <c r="C73" s="38"/>
      <c r="D73" s="39"/>
      <c r="V73" s="29"/>
    </row>
    <row r="74" spans="3:22" ht="12.75" x14ac:dyDescent="0.2">
      <c r="C74" s="38"/>
      <c r="D74" s="39"/>
      <c r="V74" s="29"/>
    </row>
    <row r="75" spans="3:22" ht="12.75" x14ac:dyDescent="0.2">
      <c r="C75" s="38"/>
      <c r="D75" s="39"/>
      <c r="V75" s="29"/>
    </row>
    <row r="76" spans="3:22" ht="12.75" x14ac:dyDescent="0.2">
      <c r="C76" s="38"/>
      <c r="D76" s="39"/>
      <c r="V76" s="29"/>
    </row>
    <row r="77" spans="3:22" ht="12.75" x14ac:dyDescent="0.2">
      <c r="C77" s="38"/>
      <c r="D77" s="39"/>
      <c r="V77" s="29"/>
    </row>
    <row r="78" spans="3:22" ht="12.75" x14ac:dyDescent="0.2">
      <c r="C78" s="38"/>
      <c r="D78" s="39"/>
      <c r="V78" s="29"/>
    </row>
    <row r="79" spans="3:22" ht="12.75" x14ac:dyDescent="0.2">
      <c r="C79" s="38"/>
      <c r="D79" s="39"/>
      <c r="V79" s="29"/>
    </row>
    <row r="80" spans="3:22" ht="12.75" x14ac:dyDescent="0.2">
      <c r="C80" s="38"/>
      <c r="D80" s="39"/>
      <c r="V80" s="29"/>
    </row>
    <row r="81" spans="3:22" ht="12.75" x14ac:dyDescent="0.2">
      <c r="C81" s="38"/>
      <c r="D81" s="39"/>
      <c r="V81" s="29"/>
    </row>
    <row r="82" spans="3:22" ht="12.75" x14ac:dyDescent="0.2">
      <c r="C82" s="38"/>
      <c r="D82" s="39"/>
      <c r="V82" s="29"/>
    </row>
    <row r="83" spans="3:22" ht="12.75" x14ac:dyDescent="0.2">
      <c r="C83" s="38"/>
      <c r="D83" s="39"/>
      <c r="V83" s="29"/>
    </row>
    <row r="84" spans="3:22" x14ac:dyDescent="0.25">
      <c r="V84" s="29"/>
    </row>
    <row r="85" spans="3:22" x14ac:dyDescent="0.25">
      <c r="V85" s="29"/>
    </row>
    <row r="86" spans="3:22" x14ac:dyDescent="0.25">
      <c r="V86" s="29"/>
    </row>
    <row r="87" spans="3:22" x14ac:dyDescent="0.25">
      <c r="V87" s="29"/>
    </row>
    <row r="88" spans="3:22" x14ac:dyDescent="0.25">
      <c r="V88" s="29"/>
    </row>
    <row r="89" spans="3:22" x14ac:dyDescent="0.25">
      <c r="V89" s="29"/>
    </row>
    <row r="90" spans="3:22" x14ac:dyDescent="0.25">
      <c r="V90" s="29"/>
    </row>
    <row r="91" spans="3:22" x14ac:dyDescent="0.25">
      <c r="V91" s="29"/>
    </row>
    <row r="92" spans="3:22" x14ac:dyDescent="0.25">
      <c r="V92" s="29"/>
    </row>
    <row r="93" spans="3:22" x14ac:dyDescent="0.25">
      <c r="V93" s="29"/>
    </row>
    <row r="94" spans="3:22" x14ac:dyDescent="0.25">
      <c r="V94" s="29"/>
    </row>
    <row r="95" spans="3:22" x14ac:dyDescent="0.25">
      <c r="V95" s="29"/>
    </row>
    <row r="96" spans="3:22" x14ac:dyDescent="0.25">
      <c r="V96" s="29"/>
    </row>
    <row r="97" spans="22:22" x14ac:dyDescent="0.25">
      <c r="V97" s="29"/>
    </row>
    <row r="98" spans="22:22" x14ac:dyDescent="0.25">
      <c r="V98" s="29"/>
    </row>
    <row r="99" spans="22:22" x14ac:dyDescent="0.25">
      <c r="V99" s="29"/>
    </row>
    <row r="100" spans="22:22" x14ac:dyDescent="0.25">
      <c r="V100" s="29"/>
    </row>
    <row r="101" spans="22:22" x14ac:dyDescent="0.25">
      <c r="V101" s="29"/>
    </row>
    <row r="102" spans="22:22" x14ac:dyDescent="0.25">
      <c r="V102" s="29"/>
    </row>
    <row r="103" spans="22:22" x14ac:dyDescent="0.25">
      <c r="V103" s="29"/>
    </row>
    <row r="104" spans="22:22" x14ac:dyDescent="0.25">
      <c r="V104" s="29"/>
    </row>
    <row r="105" spans="22:22" x14ac:dyDescent="0.25">
      <c r="V105" s="29"/>
    </row>
    <row r="106" spans="22:22" x14ac:dyDescent="0.25">
      <c r="V106" s="29"/>
    </row>
    <row r="107" spans="22:22" x14ac:dyDescent="0.25">
      <c r="V107" s="29"/>
    </row>
    <row r="108" spans="22:22" x14ac:dyDescent="0.25">
      <c r="V108" s="29"/>
    </row>
    <row r="109" spans="22:22" x14ac:dyDescent="0.25">
      <c r="V109" s="29"/>
    </row>
    <row r="110" spans="22:22" x14ac:dyDescent="0.25">
      <c r="V110" s="29"/>
    </row>
    <row r="111" spans="22:22" x14ac:dyDescent="0.25">
      <c r="V111" s="29"/>
    </row>
    <row r="112" spans="22:22" x14ac:dyDescent="0.25">
      <c r="V112" s="29"/>
    </row>
    <row r="113" spans="22:22" x14ac:dyDescent="0.25">
      <c r="V113" s="29"/>
    </row>
    <row r="114" spans="22:22" x14ac:dyDescent="0.25">
      <c r="V114" s="29"/>
    </row>
    <row r="115" spans="22:22" x14ac:dyDescent="0.25">
      <c r="V115" s="29"/>
    </row>
    <row r="116" spans="22:22" x14ac:dyDescent="0.25">
      <c r="V116" s="29"/>
    </row>
    <row r="117" spans="22:22" x14ac:dyDescent="0.25">
      <c r="V117" s="29"/>
    </row>
    <row r="118" spans="22:22" x14ac:dyDescent="0.25">
      <c r="V118" s="29"/>
    </row>
    <row r="119" spans="22:22" x14ac:dyDescent="0.25">
      <c r="V119" s="29"/>
    </row>
    <row r="120" spans="22:22" x14ac:dyDescent="0.25">
      <c r="V120" s="29"/>
    </row>
    <row r="121" spans="22:22" x14ac:dyDescent="0.25">
      <c r="V121" s="29"/>
    </row>
    <row r="122" spans="22:22" x14ac:dyDescent="0.25">
      <c r="V122" s="29"/>
    </row>
    <row r="123" spans="22:22" x14ac:dyDescent="0.25">
      <c r="V123" s="29"/>
    </row>
    <row r="124" spans="22:22" x14ac:dyDescent="0.25">
      <c r="V124" s="29"/>
    </row>
    <row r="125" spans="22:22" x14ac:dyDescent="0.25">
      <c r="V125" s="29"/>
    </row>
    <row r="126" spans="22:22" x14ac:dyDescent="0.25">
      <c r="V126" s="29"/>
    </row>
    <row r="127" spans="22:22" x14ac:dyDescent="0.25">
      <c r="V127" s="29"/>
    </row>
    <row r="128" spans="22:22" x14ac:dyDescent="0.25">
      <c r="V128" s="29"/>
    </row>
    <row r="129" spans="22:22" x14ac:dyDescent="0.25">
      <c r="V129" s="29"/>
    </row>
    <row r="130" spans="22:22" x14ac:dyDescent="0.25">
      <c r="V130" s="29"/>
    </row>
    <row r="131" spans="22:22" x14ac:dyDescent="0.25">
      <c r="V131" s="29"/>
    </row>
    <row r="132" spans="22:22" x14ac:dyDescent="0.25">
      <c r="V132" s="29"/>
    </row>
    <row r="133" spans="22:22" x14ac:dyDescent="0.25">
      <c r="V133" s="29"/>
    </row>
    <row r="134" spans="22:22" x14ac:dyDescent="0.25">
      <c r="V134" s="29"/>
    </row>
    <row r="135" spans="22:22" x14ac:dyDescent="0.25">
      <c r="V135" s="29"/>
    </row>
    <row r="136" spans="22:22" x14ac:dyDescent="0.25">
      <c r="V136" s="29"/>
    </row>
    <row r="137" spans="22:22" x14ac:dyDescent="0.25">
      <c r="V137" s="29"/>
    </row>
    <row r="138" spans="22:22" x14ac:dyDescent="0.25">
      <c r="V138" s="29"/>
    </row>
    <row r="139" spans="22:22" x14ac:dyDescent="0.25">
      <c r="V139" s="29"/>
    </row>
    <row r="140" spans="22:22" x14ac:dyDescent="0.25">
      <c r="V140" s="29"/>
    </row>
    <row r="141" spans="22:22" x14ac:dyDescent="0.25">
      <c r="V141" s="29"/>
    </row>
    <row r="142" spans="22:22" x14ac:dyDescent="0.25">
      <c r="V142" s="29"/>
    </row>
    <row r="143" spans="22:22" x14ac:dyDescent="0.25">
      <c r="V143" s="29"/>
    </row>
    <row r="144" spans="22:22" x14ac:dyDescent="0.25">
      <c r="V144" s="29"/>
    </row>
    <row r="145" spans="22:22" x14ac:dyDescent="0.25">
      <c r="V145" s="29"/>
    </row>
    <row r="146" spans="22:22" x14ac:dyDescent="0.25">
      <c r="V146" s="29"/>
    </row>
    <row r="147" spans="22:22" x14ac:dyDescent="0.25">
      <c r="V147" s="29"/>
    </row>
    <row r="148" spans="22:22" x14ac:dyDescent="0.25">
      <c r="V148" s="29"/>
    </row>
    <row r="149" spans="22:22" x14ac:dyDescent="0.25">
      <c r="V149" s="29"/>
    </row>
    <row r="150" spans="22:22" x14ac:dyDescent="0.25">
      <c r="V150" s="29"/>
    </row>
    <row r="151" spans="22:22" x14ac:dyDescent="0.25">
      <c r="V151" s="29"/>
    </row>
    <row r="152" spans="22:22" x14ac:dyDescent="0.25">
      <c r="V152" s="29"/>
    </row>
    <row r="153" spans="22:22" x14ac:dyDescent="0.25">
      <c r="V153" s="29"/>
    </row>
    <row r="154" spans="22:22" x14ac:dyDescent="0.25">
      <c r="V154" s="29"/>
    </row>
    <row r="155" spans="22:22" x14ac:dyDescent="0.25">
      <c r="V155" s="29"/>
    </row>
    <row r="156" spans="22:22" x14ac:dyDescent="0.25">
      <c r="V156" s="29"/>
    </row>
    <row r="157" spans="22:22" x14ac:dyDescent="0.25">
      <c r="V157" s="29"/>
    </row>
    <row r="158" spans="22:22" x14ac:dyDescent="0.25">
      <c r="V158" s="29"/>
    </row>
    <row r="159" spans="22:22" x14ac:dyDescent="0.25">
      <c r="V159" s="29"/>
    </row>
    <row r="160" spans="22:22" x14ac:dyDescent="0.25">
      <c r="V160" s="29"/>
    </row>
    <row r="161" spans="22:22" x14ac:dyDescent="0.25">
      <c r="V161" s="29"/>
    </row>
    <row r="162" spans="22:22" x14ac:dyDescent="0.25">
      <c r="V162" s="29"/>
    </row>
    <row r="163" spans="22:22" x14ac:dyDescent="0.25">
      <c r="V163" s="29"/>
    </row>
    <row r="164" spans="22:22" x14ac:dyDescent="0.25">
      <c r="V164" s="29"/>
    </row>
    <row r="165" spans="22:22" x14ac:dyDescent="0.25">
      <c r="V165" s="29"/>
    </row>
    <row r="166" spans="22:22" x14ac:dyDescent="0.25">
      <c r="V166" s="29"/>
    </row>
    <row r="167" spans="22:22" x14ac:dyDescent="0.25">
      <c r="V167" s="29"/>
    </row>
    <row r="168" spans="22:22" x14ac:dyDescent="0.25">
      <c r="V168" s="29"/>
    </row>
    <row r="169" spans="22:22" x14ac:dyDescent="0.25">
      <c r="V169" s="29"/>
    </row>
    <row r="170" spans="22:22" x14ac:dyDescent="0.25">
      <c r="V170" s="29"/>
    </row>
    <row r="171" spans="22:22" x14ac:dyDescent="0.25">
      <c r="V171" s="29"/>
    </row>
    <row r="172" spans="22:22" x14ac:dyDescent="0.25">
      <c r="V172" s="29"/>
    </row>
    <row r="173" spans="22:22" x14ac:dyDescent="0.25">
      <c r="V173" s="29"/>
    </row>
    <row r="174" spans="22:22" x14ac:dyDescent="0.25">
      <c r="V174" s="29"/>
    </row>
    <row r="175" spans="22:22" x14ac:dyDescent="0.25">
      <c r="V175" s="29"/>
    </row>
    <row r="176" spans="22:22" x14ac:dyDescent="0.25">
      <c r="V176" s="29"/>
    </row>
    <row r="177" spans="22:22" x14ac:dyDescent="0.25">
      <c r="V177" s="29"/>
    </row>
    <row r="178" spans="22:22" x14ac:dyDescent="0.25">
      <c r="V178" s="29"/>
    </row>
    <row r="179" spans="22:22" x14ac:dyDescent="0.25">
      <c r="V179" s="29"/>
    </row>
    <row r="180" spans="22:22" x14ac:dyDescent="0.25">
      <c r="V180" s="29"/>
    </row>
    <row r="181" spans="22:22" x14ac:dyDescent="0.25">
      <c r="V181" s="29"/>
    </row>
    <row r="182" spans="22:22" x14ac:dyDescent="0.25">
      <c r="V182" s="29"/>
    </row>
    <row r="183" spans="22:22" x14ac:dyDescent="0.25">
      <c r="V183" s="29"/>
    </row>
    <row r="184" spans="22:22" x14ac:dyDescent="0.25">
      <c r="V184" s="29"/>
    </row>
    <row r="185" spans="22:22" x14ac:dyDescent="0.25">
      <c r="V185" s="29"/>
    </row>
    <row r="186" spans="22:22" x14ac:dyDescent="0.25">
      <c r="V186" s="29"/>
    </row>
    <row r="187" spans="22:22" x14ac:dyDescent="0.25">
      <c r="V187" s="29"/>
    </row>
    <row r="188" spans="22:22" x14ac:dyDescent="0.25">
      <c r="V188" s="29"/>
    </row>
    <row r="189" spans="22:22" x14ac:dyDescent="0.25">
      <c r="V189" s="29"/>
    </row>
    <row r="190" spans="22:22" x14ac:dyDescent="0.25">
      <c r="V190" s="29"/>
    </row>
    <row r="191" spans="22:22" x14ac:dyDescent="0.25">
      <c r="V191" s="29"/>
    </row>
    <row r="192" spans="22:22" x14ac:dyDescent="0.25">
      <c r="V192" s="29"/>
    </row>
    <row r="193" spans="22:22" x14ac:dyDescent="0.25">
      <c r="V193" s="29"/>
    </row>
    <row r="194" spans="22:22" x14ac:dyDescent="0.25">
      <c r="V194" s="29"/>
    </row>
    <row r="195" spans="22:22" x14ac:dyDescent="0.25">
      <c r="V195" s="29"/>
    </row>
    <row r="196" spans="22:22" x14ac:dyDescent="0.25">
      <c r="V196" s="29"/>
    </row>
    <row r="197" spans="22:22" x14ac:dyDescent="0.25">
      <c r="V197" s="29"/>
    </row>
    <row r="198" spans="22:22" x14ac:dyDescent="0.25">
      <c r="V198" s="29"/>
    </row>
    <row r="199" spans="22:22" x14ac:dyDescent="0.25">
      <c r="V199" s="29"/>
    </row>
    <row r="200" spans="22:22" x14ac:dyDescent="0.25">
      <c r="V200" s="29"/>
    </row>
    <row r="201" spans="22:22" x14ac:dyDescent="0.25">
      <c r="V201" s="29"/>
    </row>
    <row r="202" spans="22:22" x14ac:dyDescent="0.25">
      <c r="V202" s="29"/>
    </row>
    <row r="203" spans="22:22" x14ac:dyDescent="0.25">
      <c r="V203" s="29"/>
    </row>
    <row r="204" spans="22:22" x14ac:dyDescent="0.25">
      <c r="V204" s="29"/>
    </row>
    <row r="205" spans="22:22" x14ac:dyDescent="0.25">
      <c r="V205" s="29"/>
    </row>
    <row r="206" spans="22:22" x14ac:dyDescent="0.25">
      <c r="V206" s="29"/>
    </row>
    <row r="207" spans="22:22" x14ac:dyDescent="0.25">
      <c r="V207" s="29"/>
    </row>
    <row r="208" spans="22:22" x14ac:dyDescent="0.25">
      <c r="V208" s="29"/>
    </row>
    <row r="209" spans="22:22" x14ac:dyDescent="0.25">
      <c r="V209" s="29"/>
    </row>
    <row r="210" spans="22:22" x14ac:dyDescent="0.25">
      <c r="V210" s="29"/>
    </row>
    <row r="211" spans="22:22" x14ac:dyDescent="0.25">
      <c r="V211" s="29"/>
    </row>
    <row r="212" spans="22:22" x14ac:dyDescent="0.25">
      <c r="V212" s="29"/>
    </row>
    <row r="213" spans="22:22" x14ac:dyDescent="0.25">
      <c r="V213" s="29"/>
    </row>
    <row r="214" spans="22:22" x14ac:dyDescent="0.25">
      <c r="V214" s="29"/>
    </row>
    <row r="215" spans="22:22" x14ac:dyDescent="0.25">
      <c r="V215" s="29"/>
    </row>
    <row r="216" spans="22:22" x14ac:dyDescent="0.25">
      <c r="V216" s="29"/>
    </row>
    <row r="217" spans="22:22" x14ac:dyDescent="0.25">
      <c r="V217" s="29"/>
    </row>
    <row r="218" spans="22:22" x14ac:dyDescent="0.25">
      <c r="V218" s="29"/>
    </row>
    <row r="219" spans="22:22" x14ac:dyDescent="0.25">
      <c r="V219" s="29"/>
    </row>
    <row r="220" spans="22:22" x14ac:dyDescent="0.25">
      <c r="V220" s="29"/>
    </row>
    <row r="221" spans="22:22" x14ac:dyDescent="0.25">
      <c r="V221" s="29"/>
    </row>
    <row r="222" spans="22:22" x14ac:dyDescent="0.25">
      <c r="V222" s="29"/>
    </row>
    <row r="223" spans="22:22" x14ac:dyDescent="0.25">
      <c r="V223" s="29"/>
    </row>
    <row r="224" spans="22:22" x14ac:dyDescent="0.25">
      <c r="V224" s="29"/>
    </row>
    <row r="225" spans="22:22" x14ac:dyDescent="0.25">
      <c r="V225" s="29"/>
    </row>
    <row r="226" spans="22:22" x14ac:dyDescent="0.25">
      <c r="V226" s="29"/>
    </row>
    <row r="227" spans="22:22" x14ac:dyDescent="0.25">
      <c r="V227" s="29"/>
    </row>
    <row r="228" spans="22:22" x14ac:dyDescent="0.25">
      <c r="V228" s="29"/>
    </row>
    <row r="229" spans="22:22" x14ac:dyDescent="0.25">
      <c r="V229" s="29"/>
    </row>
    <row r="230" spans="22:22" x14ac:dyDescent="0.25">
      <c r="V230" s="29"/>
    </row>
    <row r="231" spans="22:22" x14ac:dyDescent="0.25">
      <c r="V231" s="29"/>
    </row>
    <row r="232" spans="22:22" x14ac:dyDescent="0.25">
      <c r="V232" s="29"/>
    </row>
    <row r="233" spans="22:22" x14ac:dyDescent="0.25">
      <c r="V233" s="29"/>
    </row>
    <row r="234" spans="22:22" x14ac:dyDescent="0.25">
      <c r="V234" s="29"/>
    </row>
    <row r="235" spans="22:22" x14ac:dyDescent="0.25">
      <c r="V235" s="29"/>
    </row>
    <row r="236" spans="22:22" x14ac:dyDescent="0.25">
      <c r="V236" s="29"/>
    </row>
    <row r="237" spans="22:22" x14ac:dyDescent="0.25">
      <c r="V237" s="29"/>
    </row>
    <row r="238" spans="22:22" x14ac:dyDescent="0.25">
      <c r="V238" s="29"/>
    </row>
    <row r="239" spans="22:22" x14ac:dyDescent="0.25">
      <c r="V239" s="29"/>
    </row>
    <row r="240" spans="22:22" x14ac:dyDescent="0.25">
      <c r="V240" s="29"/>
    </row>
    <row r="241" spans="22:22" x14ac:dyDescent="0.25">
      <c r="V241" s="29"/>
    </row>
    <row r="242" spans="22:22" x14ac:dyDescent="0.25">
      <c r="V242" s="29"/>
    </row>
    <row r="243" spans="22:22" x14ac:dyDescent="0.25">
      <c r="V243" s="29"/>
    </row>
    <row r="244" spans="22:22" x14ac:dyDescent="0.25">
      <c r="V244" s="29"/>
    </row>
    <row r="245" spans="22:22" x14ac:dyDescent="0.25">
      <c r="V245" s="29"/>
    </row>
    <row r="246" spans="22:22" x14ac:dyDescent="0.25">
      <c r="V246" s="29"/>
    </row>
    <row r="247" spans="22:22" x14ac:dyDescent="0.25">
      <c r="V247" s="29"/>
    </row>
    <row r="248" spans="22:22" x14ac:dyDescent="0.25">
      <c r="V248" s="29"/>
    </row>
    <row r="249" spans="22:22" x14ac:dyDescent="0.25">
      <c r="V249" s="29"/>
    </row>
    <row r="250" spans="22:22" x14ac:dyDescent="0.25">
      <c r="V250" s="29"/>
    </row>
    <row r="251" spans="22:22" x14ac:dyDescent="0.25">
      <c r="V251" s="29"/>
    </row>
    <row r="252" spans="22:22" x14ac:dyDescent="0.25">
      <c r="V252" s="29"/>
    </row>
    <row r="253" spans="22:22" x14ac:dyDescent="0.25">
      <c r="V253" s="29"/>
    </row>
    <row r="254" spans="22:22" x14ac:dyDescent="0.25">
      <c r="V254" s="29"/>
    </row>
    <row r="255" spans="22:22" x14ac:dyDescent="0.25">
      <c r="V255" s="29"/>
    </row>
    <row r="256" spans="22:22" x14ac:dyDescent="0.25">
      <c r="V256" s="29"/>
    </row>
    <row r="257" spans="22:22" x14ac:dyDescent="0.25">
      <c r="V257" s="29"/>
    </row>
    <row r="258" spans="22:22" x14ac:dyDescent="0.25">
      <c r="V258" s="29"/>
    </row>
    <row r="259" spans="22:22" x14ac:dyDescent="0.25">
      <c r="V259" s="29"/>
    </row>
    <row r="260" spans="22:22" x14ac:dyDescent="0.25">
      <c r="V260" s="29"/>
    </row>
    <row r="261" spans="22:22" x14ac:dyDescent="0.25">
      <c r="V261" s="29"/>
    </row>
    <row r="262" spans="22:22" x14ac:dyDescent="0.25">
      <c r="V262" s="29"/>
    </row>
    <row r="263" spans="22:22" x14ac:dyDescent="0.25">
      <c r="V263" s="29"/>
    </row>
    <row r="264" spans="22:22" x14ac:dyDescent="0.25">
      <c r="V264" s="29"/>
    </row>
    <row r="265" spans="22:22" x14ac:dyDescent="0.25">
      <c r="V265" s="29"/>
    </row>
    <row r="266" spans="22:22" x14ac:dyDescent="0.25">
      <c r="V266" s="29"/>
    </row>
    <row r="267" spans="22:22" x14ac:dyDescent="0.25">
      <c r="V267" s="29"/>
    </row>
    <row r="268" spans="22:22" x14ac:dyDescent="0.25">
      <c r="V268" s="29"/>
    </row>
    <row r="269" spans="22:22" x14ac:dyDescent="0.25">
      <c r="V269" s="29"/>
    </row>
    <row r="270" spans="22:22" x14ac:dyDescent="0.25">
      <c r="V270" s="29"/>
    </row>
    <row r="271" spans="22:22" x14ac:dyDescent="0.25">
      <c r="V271" s="29"/>
    </row>
    <row r="272" spans="22:22" x14ac:dyDescent="0.25">
      <c r="V272" s="29"/>
    </row>
    <row r="273" spans="22:22" x14ac:dyDescent="0.25">
      <c r="V273" s="29"/>
    </row>
    <row r="274" spans="22:22" x14ac:dyDescent="0.25">
      <c r="V274" s="29"/>
    </row>
    <row r="275" spans="22:22" x14ac:dyDescent="0.25">
      <c r="V275" s="29"/>
    </row>
    <row r="276" spans="22:22" x14ac:dyDescent="0.25">
      <c r="V276" s="29"/>
    </row>
    <row r="277" spans="22:22" x14ac:dyDescent="0.25">
      <c r="V277" s="29"/>
    </row>
    <row r="278" spans="22:22" x14ac:dyDescent="0.25">
      <c r="V278" s="29"/>
    </row>
    <row r="279" spans="22:22" x14ac:dyDescent="0.25">
      <c r="V279" s="29"/>
    </row>
    <row r="280" spans="22:22" x14ac:dyDescent="0.25">
      <c r="V280" s="29"/>
    </row>
  </sheetData>
  <pageMargins left="0.11811023622047245" right="0.15748031496062992" top="0.74803149606299213" bottom="0.74803149606299213" header="0.31496062992125984" footer="0.31496062992125984"/>
  <pageSetup paperSize="9" orientation="portrait" horizontalDpi="300" verticalDpi="300" r:id="rId1"/>
  <headerFooter>
    <oddFooter>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FF00"/>
  </sheetPr>
  <dimension ref="A1:AA298"/>
  <sheetViews>
    <sheetView workbookViewId="0"/>
  </sheetViews>
  <sheetFormatPr defaultRowHeight="15.75" x14ac:dyDescent="0.25"/>
  <cols>
    <col min="1" max="1" width="5.85546875" style="13" customWidth="1"/>
    <col min="2" max="2" width="17.7109375" style="13" customWidth="1"/>
    <col min="3" max="3" width="5.7109375" style="29" customWidth="1"/>
    <col min="4" max="4" width="5.28515625" style="31" customWidth="1"/>
    <col min="5" max="5" width="5.7109375" style="29" customWidth="1"/>
    <col min="6" max="6" width="5.28515625" style="28" customWidth="1"/>
    <col min="7" max="7" width="5.7109375" style="29" customWidth="1"/>
    <col min="8" max="8" width="5.28515625" style="28" customWidth="1"/>
    <col min="9" max="9" width="5.7109375" style="28" customWidth="1"/>
    <col min="10" max="10" width="5.28515625" style="28" customWidth="1"/>
    <col min="11" max="11" width="5.7109375" style="28" customWidth="1"/>
    <col min="12" max="12" width="5.28515625" style="28" customWidth="1"/>
    <col min="13" max="13" width="5.7109375" style="28" customWidth="1"/>
    <col min="14" max="14" width="5.28515625" style="28" customWidth="1"/>
    <col min="15" max="15" width="6.28515625" style="28" customWidth="1"/>
    <col min="16" max="16" width="5.28515625" style="28" customWidth="1"/>
    <col min="17" max="17" width="7.140625" style="13" customWidth="1"/>
    <col min="18" max="18" width="8.28515625" style="29" customWidth="1"/>
    <col min="19" max="19" width="5.85546875" style="13" customWidth="1"/>
    <col min="20" max="20" width="17.7109375" style="13" customWidth="1"/>
    <col min="21" max="22" width="9.140625" style="29"/>
    <col min="23" max="23" width="9.140625" style="13"/>
    <col min="24" max="24" width="8.42578125" style="60" customWidth="1"/>
    <col min="25" max="25" width="5.85546875" style="13" customWidth="1"/>
    <col min="26" max="26" width="17.7109375" style="13" customWidth="1"/>
    <col min="27" max="16384" width="9.140625" style="13"/>
  </cols>
  <sheetData>
    <row r="1" spans="1:27" s="18" customFormat="1" x14ac:dyDescent="0.25">
      <c r="A1" s="69" t="s">
        <v>76</v>
      </c>
      <c r="B1" s="13"/>
      <c r="C1" s="14"/>
      <c r="D1" s="15"/>
      <c r="E1" s="16"/>
      <c r="F1" s="17"/>
      <c r="G1" s="16"/>
      <c r="H1" s="17"/>
      <c r="I1" s="16"/>
      <c r="J1" s="17"/>
      <c r="K1" s="16"/>
      <c r="L1" s="17"/>
      <c r="M1" s="17"/>
      <c r="N1" s="17"/>
      <c r="O1" s="16"/>
      <c r="P1" s="17"/>
      <c r="R1" s="16"/>
      <c r="U1" s="16"/>
      <c r="V1" s="16"/>
      <c r="W1" s="16"/>
      <c r="X1" s="46"/>
      <c r="Y1" s="85"/>
      <c r="Z1" s="85"/>
      <c r="AA1" s="85"/>
    </row>
    <row r="2" spans="1:27" s="18" customFormat="1" x14ac:dyDescent="0.25">
      <c r="A2" s="45"/>
      <c r="B2" s="13"/>
      <c r="C2" s="14"/>
      <c r="D2" s="15"/>
      <c r="E2" s="16"/>
      <c r="F2" s="17"/>
      <c r="G2" s="16"/>
      <c r="H2" s="17"/>
      <c r="I2" s="16"/>
      <c r="J2" s="17"/>
      <c r="K2" s="16"/>
      <c r="L2" s="17"/>
      <c r="M2" s="17"/>
      <c r="N2" s="17"/>
      <c r="O2" s="16"/>
      <c r="P2" s="17"/>
      <c r="R2" s="16"/>
      <c r="T2" s="61" t="s">
        <v>47</v>
      </c>
      <c r="U2" s="16"/>
      <c r="V2" s="16"/>
      <c r="W2" s="16"/>
      <c r="X2" s="46"/>
      <c r="Y2" s="85"/>
      <c r="Z2" s="61" t="s">
        <v>34</v>
      </c>
      <c r="AA2" s="85"/>
    </row>
    <row r="3" spans="1:27" x14ac:dyDescent="0.25">
      <c r="A3" s="62" t="s">
        <v>164</v>
      </c>
      <c r="C3" s="25"/>
      <c r="D3" s="26"/>
      <c r="E3" s="25"/>
      <c r="F3" s="26"/>
      <c r="G3" s="25"/>
      <c r="H3" s="26"/>
      <c r="I3" s="46"/>
      <c r="J3" s="47"/>
      <c r="K3" s="46"/>
      <c r="L3" s="48"/>
      <c r="M3" s="48"/>
      <c r="N3" s="48"/>
      <c r="O3" s="13"/>
      <c r="P3" s="29"/>
      <c r="R3" s="29" t="s">
        <v>44</v>
      </c>
      <c r="S3" s="62" t="s">
        <v>165</v>
      </c>
      <c r="X3" s="29" t="s">
        <v>44</v>
      </c>
      <c r="Y3" s="62" t="s">
        <v>165</v>
      </c>
      <c r="AA3" s="61"/>
    </row>
    <row r="4" spans="1:27" ht="25.5" x14ac:dyDescent="0.2">
      <c r="A4" s="49" t="s">
        <v>4</v>
      </c>
      <c r="B4" s="49" t="s">
        <v>0</v>
      </c>
      <c r="C4" s="75" t="s">
        <v>87</v>
      </c>
      <c r="D4" s="76" t="s">
        <v>3</v>
      </c>
      <c r="E4" s="75" t="s">
        <v>88</v>
      </c>
      <c r="F4" s="76" t="s">
        <v>3</v>
      </c>
      <c r="G4" s="75" t="s">
        <v>89</v>
      </c>
      <c r="H4" s="76" t="s">
        <v>3</v>
      </c>
      <c r="I4" s="75" t="s">
        <v>90</v>
      </c>
      <c r="J4" s="76" t="s">
        <v>3</v>
      </c>
      <c r="K4" s="75" t="s">
        <v>91</v>
      </c>
      <c r="L4" s="76" t="s">
        <v>3</v>
      </c>
      <c r="M4" s="73" t="s">
        <v>92</v>
      </c>
      <c r="N4" s="74" t="s">
        <v>3</v>
      </c>
      <c r="O4" s="77" t="s">
        <v>1</v>
      </c>
      <c r="P4" s="44" t="s">
        <v>2</v>
      </c>
      <c r="R4" s="59" t="s">
        <v>37</v>
      </c>
      <c r="S4" s="49" t="s">
        <v>4</v>
      </c>
      <c r="T4" s="49" t="s">
        <v>0</v>
      </c>
      <c r="U4" s="54" t="s">
        <v>33</v>
      </c>
      <c r="V4" s="55"/>
      <c r="W4" s="55"/>
      <c r="X4" s="59" t="s">
        <v>38</v>
      </c>
      <c r="Y4" s="49" t="s">
        <v>4</v>
      </c>
      <c r="Z4" s="49" t="s">
        <v>0</v>
      </c>
      <c r="AA4" s="54" t="s">
        <v>46</v>
      </c>
    </row>
    <row r="5" spans="1:27" ht="15" x14ac:dyDescent="0.25">
      <c r="A5" s="66">
        <v>289</v>
      </c>
      <c r="B5" s="67" t="s">
        <v>81</v>
      </c>
      <c r="C5" s="80"/>
      <c r="D5" s="3">
        <f t="shared" ref="D5:D19" ca="1" si="0">LOOKUP(C5,Result,$D$47:$D$81)</f>
        <v>0</v>
      </c>
      <c r="E5" s="2">
        <v>1</v>
      </c>
      <c r="F5" s="3">
        <f t="shared" ref="F5:F19" ca="1" si="1">LOOKUP(E5,Result,$D$47:$D$81)</f>
        <v>25</v>
      </c>
      <c r="G5" s="81"/>
      <c r="H5" s="3">
        <f t="shared" ref="H5:H19" ca="1" si="2">LOOKUP(G5,Result,$D$47:$D$81)</f>
        <v>0</v>
      </c>
      <c r="I5" s="2">
        <v>1</v>
      </c>
      <c r="J5" s="3">
        <f t="shared" ref="J5:J19" ca="1" si="3">LOOKUP(I5,Result,$D$47:$D$81)</f>
        <v>25</v>
      </c>
      <c r="K5" s="81"/>
      <c r="L5" s="3">
        <f t="shared" ref="L5:L19" ca="1" si="4">LOOKUP(K5,Result,$D$47:$D$81)</f>
        <v>0</v>
      </c>
      <c r="M5" s="6">
        <v>1</v>
      </c>
      <c r="N5" s="3">
        <f t="shared" ref="N5:N19" ca="1" si="5">LOOKUP(M5,Result,$D$47:$D$81)</f>
        <v>25</v>
      </c>
      <c r="O5" s="4">
        <f t="shared" ref="O5:O19" ca="1" si="6">SUM(N5,L5,J5,H5,F5,D5)</f>
        <v>75</v>
      </c>
      <c r="P5" s="2" t="s">
        <v>13</v>
      </c>
      <c r="R5" s="29">
        <v>11</v>
      </c>
      <c r="S5" s="10">
        <f t="shared" ref="S5:S9" si="7">A15</f>
        <v>18</v>
      </c>
      <c r="T5" s="5" t="str">
        <f t="shared" ref="T5:T9" si="8">B15</f>
        <v>Blake Wilby</v>
      </c>
      <c r="U5" s="2">
        <v>2</v>
      </c>
      <c r="X5" s="29">
        <v>1</v>
      </c>
      <c r="Y5" s="10">
        <v>289</v>
      </c>
      <c r="Z5" s="5" t="s">
        <v>81</v>
      </c>
      <c r="AA5" s="2">
        <v>1</v>
      </c>
    </row>
    <row r="6" spans="1:27" ht="15" x14ac:dyDescent="0.25">
      <c r="A6" s="66">
        <v>112</v>
      </c>
      <c r="B6" s="67" t="s">
        <v>78</v>
      </c>
      <c r="C6" s="6">
        <v>3</v>
      </c>
      <c r="D6" s="3">
        <f t="shared" ca="1" si="0"/>
        <v>20</v>
      </c>
      <c r="E6" s="81"/>
      <c r="F6" s="3">
        <f t="shared" ca="1" si="1"/>
        <v>0</v>
      </c>
      <c r="G6" s="2">
        <v>3</v>
      </c>
      <c r="H6" s="3">
        <f t="shared" ca="1" si="2"/>
        <v>20</v>
      </c>
      <c r="I6" s="81"/>
      <c r="J6" s="3">
        <f t="shared" ca="1" si="3"/>
        <v>0</v>
      </c>
      <c r="K6" s="2">
        <v>1</v>
      </c>
      <c r="L6" s="3">
        <f t="shared" ca="1" si="4"/>
        <v>25</v>
      </c>
      <c r="M6" s="80"/>
      <c r="N6" s="3">
        <f t="shared" ca="1" si="5"/>
        <v>0</v>
      </c>
      <c r="O6" s="4">
        <f t="shared" ca="1" si="6"/>
        <v>65</v>
      </c>
      <c r="P6" s="2" t="s">
        <v>14</v>
      </c>
      <c r="R6" s="29">
        <v>12</v>
      </c>
      <c r="S6" s="10">
        <f t="shared" si="7"/>
        <v>14</v>
      </c>
      <c r="T6" s="5" t="str">
        <f t="shared" si="8"/>
        <v>Angus Hutchinson</v>
      </c>
      <c r="U6" s="2">
        <v>1</v>
      </c>
      <c r="X6" s="29">
        <v>2</v>
      </c>
      <c r="Y6" s="10">
        <v>28</v>
      </c>
      <c r="Z6" s="5" t="s">
        <v>77</v>
      </c>
      <c r="AA6" s="2">
        <v>2</v>
      </c>
    </row>
    <row r="7" spans="1:27" ht="15" x14ac:dyDescent="0.25">
      <c r="A7" s="66">
        <v>116</v>
      </c>
      <c r="B7" s="68" t="s">
        <v>79</v>
      </c>
      <c r="C7" s="84"/>
      <c r="D7" s="3">
        <f t="shared" ca="1" si="0"/>
        <v>0</v>
      </c>
      <c r="E7" s="9">
        <v>3</v>
      </c>
      <c r="F7" s="3">
        <f t="shared" ca="1" si="1"/>
        <v>20</v>
      </c>
      <c r="G7" s="82"/>
      <c r="H7" s="3">
        <f t="shared" ca="1" si="2"/>
        <v>0</v>
      </c>
      <c r="I7" s="2">
        <v>2</v>
      </c>
      <c r="J7" s="3">
        <f t="shared" ca="1" si="3"/>
        <v>22</v>
      </c>
      <c r="K7" s="81"/>
      <c r="L7" s="3">
        <f t="shared" ca="1" si="4"/>
        <v>0</v>
      </c>
      <c r="M7" s="6">
        <v>2</v>
      </c>
      <c r="N7" s="3">
        <f t="shared" ca="1" si="5"/>
        <v>22</v>
      </c>
      <c r="O7" s="4">
        <f t="shared" ca="1" si="6"/>
        <v>64</v>
      </c>
      <c r="P7" s="2" t="s">
        <v>15</v>
      </c>
      <c r="R7" s="29">
        <v>13</v>
      </c>
      <c r="S7" s="11">
        <f t="shared" si="7"/>
        <v>217</v>
      </c>
      <c r="T7" s="7" t="str">
        <f t="shared" si="8"/>
        <v>Derek Hingerty</v>
      </c>
      <c r="U7" s="2">
        <v>3</v>
      </c>
      <c r="X7" s="29">
        <v>3</v>
      </c>
      <c r="Y7" s="53">
        <v>116</v>
      </c>
      <c r="Z7" s="7" t="s">
        <v>79</v>
      </c>
      <c r="AA7" s="2">
        <v>3</v>
      </c>
    </row>
    <row r="8" spans="1:27" ht="15" x14ac:dyDescent="0.25">
      <c r="A8" s="66">
        <v>28</v>
      </c>
      <c r="B8" s="67" t="s">
        <v>77</v>
      </c>
      <c r="C8" s="80"/>
      <c r="D8" s="3">
        <f t="shared" ca="1" si="0"/>
        <v>0</v>
      </c>
      <c r="E8" s="2">
        <v>2</v>
      </c>
      <c r="F8" s="3">
        <f t="shared" ca="1" si="1"/>
        <v>22</v>
      </c>
      <c r="G8" s="2">
        <v>2</v>
      </c>
      <c r="H8" s="3">
        <f t="shared" ca="1" si="2"/>
        <v>22</v>
      </c>
      <c r="I8" s="81"/>
      <c r="J8" s="3">
        <f t="shared" ca="1" si="3"/>
        <v>0</v>
      </c>
      <c r="K8" s="81"/>
      <c r="L8" s="3">
        <f t="shared" ca="1" si="4"/>
        <v>0</v>
      </c>
      <c r="M8" s="6">
        <v>3</v>
      </c>
      <c r="N8" s="3">
        <f t="shared" ca="1" si="5"/>
        <v>20</v>
      </c>
      <c r="O8" s="4">
        <f t="shared" ca="1" si="6"/>
        <v>64</v>
      </c>
      <c r="P8" s="2" t="s">
        <v>16</v>
      </c>
      <c r="R8" s="29">
        <v>14</v>
      </c>
      <c r="S8" s="10">
        <f t="shared" si="7"/>
        <v>33</v>
      </c>
      <c r="T8" s="5" t="str">
        <f t="shared" si="8"/>
        <v>Willis Lawman</v>
      </c>
      <c r="U8" s="2">
        <v>5</v>
      </c>
      <c r="X8" s="29">
        <v>4</v>
      </c>
      <c r="Y8" s="10">
        <v>112</v>
      </c>
      <c r="Z8" s="5" t="s">
        <v>78</v>
      </c>
      <c r="AA8" s="2">
        <v>4</v>
      </c>
    </row>
    <row r="9" spans="1:27" ht="15" x14ac:dyDescent="0.25">
      <c r="A9" s="66">
        <v>370</v>
      </c>
      <c r="B9" s="67" t="s">
        <v>82</v>
      </c>
      <c r="C9" s="6">
        <v>2</v>
      </c>
      <c r="D9" s="3">
        <f t="shared" ca="1" si="0"/>
        <v>22</v>
      </c>
      <c r="E9" s="81"/>
      <c r="F9" s="3">
        <f t="shared" ca="1" si="1"/>
        <v>0</v>
      </c>
      <c r="G9" s="81"/>
      <c r="H9" s="3">
        <f t="shared" ca="1" si="2"/>
        <v>0</v>
      </c>
      <c r="I9" s="2">
        <v>3</v>
      </c>
      <c r="J9" s="3">
        <f t="shared" ca="1" si="3"/>
        <v>20</v>
      </c>
      <c r="K9" s="81"/>
      <c r="L9" s="3">
        <f t="shared" ca="1" si="4"/>
        <v>0</v>
      </c>
      <c r="M9" s="6">
        <v>4</v>
      </c>
      <c r="N9" s="3">
        <f t="shared" ca="1" si="5"/>
        <v>18</v>
      </c>
      <c r="O9" s="4">
        <f t="shared" ca="1" si="6"/>
        <v>60</v>
      </c>
      <c r="P9" s="2" t="s">
        <v>17</v>
      </c>
      <c r="R9" s="29">
        <v>15</v>
      </c>
      <c r="S9" s="56">
        <f t="shared" si="7"/>
        <v>375</v>
      </c>
      <c r="T9" s="5" t="str">
        <f t="shared" si="8"/>
        <v>Rusty Johnston</v>
      </c>
      <c r="U9" s="2">
        <v>4</v>
      </c>
      <c r="X9" s="29">
        <v>5</v>
      </c>
      <c r="Y9" s="10">
        <v>262</v>
      </c>
      <c r="Z9" s="5" t="s">
        <v>80</v>
      </c>
      <c r="AA9" s="2">
        <v>5</v>
      </c>
    </row>
    <row r="10" spans="1:27" ht="15" x14ac:dyDescent="0.25">
      <c r="A10" s="66">
        <v>21</v>
      </c>
      <c r="B10" s="67" t="s">
        <v>168</v>
      </c>
      <c r="C10" s="80"/>
      <c r="D10" s="3">
        <f t="shared" ca="1" si="0"/>
        <v>0</v>
      </c>
      <c r="E10" s="2">
        <v>6</v>
      </c>
      <c r="F10" s="3">
        <f t="shared" ca="1" si="1"/>
        <v>15</v>
      </c>
      <c r="G10" s="2">
        <v>4</v>
      </c>
      <c r="H10" s="3">
        <f t="shared" ca="1" si="2"/>
        <v>18</v>
      </c>
      <c r="I10" s="81"/>
      <c r="J10" s="3">
        <f t="shared" ca="1" si="3"/>
        <v>0</v>
      </c>
      <c r="K10" s="2">
        <v>2</v>
      </c>
      <c r="L10" s="3">
        <f t="shared" ca="1" si="4"/>
        <v>22</v>
      </c>
      <c r="M10" s="80"/>
      <c r="N10" s="3">
        <f t="shared" ca="1" si="5"/>
        <v>0</v>
      </c>
      <c r="O10" s="4">
        <f t="shared" ca="1" si="6"/>
        <v>55</v>
      </c>
      <c r="P10" s="2" t="s">
        <v>18</v>
      </c>
      <c r="R10" s="29">
        <v>16</v>
      </c>
      <c r="S10" s="10" t="e">
        <f>#REF!</f>
        <v>#REF!</v>
      </c>
      <c r="T10" s="5" t="e">
        <f>#REF!</f>
        <v>#REF!</v>
      </c>
      <c r="U10" s="2"/>
      <c r="X10" s="29">
        <v>6</v>
      </c>
      <c r="Y10" s="10">
        <v>370</v>
      </c>
      <c r="Z10" s="5" t="s">
        <v>82</v>
      </c>
      <c r="AA10" s="2">
        <v>6</v>
      </c>
    </row>
    <row r="11" spans="1:27" ht="15" x14ac:dyDescent="0.25">
      <c r="A11" s="66">
        <v>440</v>
      </c>
      <c r="B11" s="67" t="s">
        <v>83</v>
      </c>
      <c r="C11" s="80"/>
      <c r="D11" s="3">
        <f t="shared" ca="1" si="0"/>
        <v>0</v>
      </c>
      <c r="E11" s="2">
        <v>4</v>
      </c>
      <c r="F11" s="3">
        <f t="shared" ca="1" si="1"/>
        <v>18</v>
      </c>
      <c r="G11" s="2">
        <v>6</v>
      </c>
      <c r="H11" s="3">
        <f t="shared" ca="1" si="2"/>
        <v>15</v>
      </c>
      <c r="I11" s="81"/>
      <c r="J11" s="3">
        <f t="shared" ca="1" si="3"/>
        <v>0</v>
      </c>
      <c r="K11" s="2">
        <v>3</v>
      </c>
      <c r="L11" s="3">
        <f t="shared" ca="1" si="4"/>
        <v>20</v>
      </c>
      <c r="M11" s="80"/>
      <c r="N11" s="3">
        <f t="shared" ca="1" si="5"/>
        <v>0</v>
      </c>
      <c r="O11" s="4">
        <f t="shared" ca="1" si="6"/>
        <v>53</v>
      </c>
      <c r="P11" s="2" t="s">
        <v>19</v>
      </c>
      <c r="R11" s="29">
        <v>17</v>
      </c>
      <c r="S11" s="10" t="e">
        <f>#REF!</f>
        <v>#REF!</v>
      </c>
      <c r="T11" s="5" t="e">
        <f>#REF!</f>
        <v>#REF!</v>
      </c>
      <c r="U11" s="2"/>
      <c r="X11" s="29">
        <v>7</v>
      </c>
      <c r="Y11" s="10">
        <v>21</v>
      </c>
      <c r="Z11" s="5" t="s">
        <v>168</v>
      </c>
      <c r="AA11" s="2">
        <v>7</v>
      </c>
    </row>
    <row r="12" spans="1:27" ht="15" x14ac:dyDescent="0.25">
      <c r="A12" s="66">
        <v>9</v>
      </c>
      <c r="B12" s="67" t="s">
        <v>119</v>
      </c>
      <c r="C12" s="80"/>
      <c r="D12" s="3">
        <f t="shared" ca="1" si="0"/>
        <v>0</v>
      </c>
      <c r="E12" s="2">
        <v>5</v>
      </c>
      <c r="F12" s="3">
        <f t="shared" ca="1" si="1"/>
        <v>16</v>
      </c>
      <c r="G12" s="81"/>
      <c r="H12" s="3">
        <f t="shared" ca="1" si="2"/>
        <v>0</v>
      </c>
      <c r="I12" s="2">
        <v>4</v>
      </c>
      <c r="J12" s="3">
        <f t="shared" ca="1" si="3"/>
        <v>18</v>
      </c>
      <c r="K12" s="2">
        <v>4</v>
      </c>
      <c r="L12" s="3">
        <f t="shared" ca="1" si="4"/>
        <v>18</v>
      </c>
      <c r="M12" s="80"/>
      <c r="N12" s="3">
        <f t="shared" ca="1" si="5"/>
        <v>0</v>
      </c>
      <c r="O12" s="4">
        <f t="shared" ca="1" si="6"/>
        <v>52</v>
      </c>
      <c r="P12" s="2" t="s">
        <v>20</v>
      </c>
      <c r="R12" s="29">
        <v>18</v>
      </c>
      <c r="S12" s="10" t="e">
        <f>#REF!</f>
        <v>#REF!</v>
      </c>
      <c r="T12" s="5" t="e">
        <f>#REF!</f>
        <v>#REF!</v>
      </c>
      <c r="U12" s="2"/>
      <c r="X12" s="29">
        <v>8</v>
      </c>
      <c r="Y12" s="10">
        <v>14</v>
      </c>
      <c r="Z12" s="5" t="s">
        <v>166</v>
      </c>
      <c r="AA12" s="2">
        <v>8</v>
      </c>
    </row>
    <row r="13" spans="1:27" ht="15" x14ac:dyDescent="0.25">
      <c r="A13" s="66">
        <v>262</v>
      </c>
      <c r="B13" s="67" t="s">
        <v>80</v>
      </c>
      <c r="C13" s="6">
        <v>4</v>
      </c>
      <c r="D13" s="3">
        <f t="shared" ca="1" si="0"/>
        <v>18</v>
      </c>
      <c r="E13" s="81"/>
      <c r="F13" s="3">
        <f t="shared" ca="1" si="1"/>
        <v>0</v>
      </c>
      <c r="G13" s="2">
        <v>5</v>
      </c>
      <c r="H13" s="3">
        <f t="shared" ca="1" si="2"/>
        <v>16</v>
      </c>
      <c r="I13" s="81"/>
      <c r="J13" s="3">
        <f t="shared" ca="1" si="3"/>
        <v>0</v>
      </c>
      <c r="K13" s="81"/>
      <c r="L13" s="3">
        <f t="shared" ca="1" si="4"/>
        <v>0</v>
      </c>
      <c r="M13" s="6">
        <v>5</v>
      </c>
      <c r="N13" s="3">
        <f t="shared" ca="1" si="5"/>
        <v>16</v>
      </c>
      <c r="O13" s="4">
        <f t="shared" ca="1" si="6"/>
        <v>50</v>
      </c>
      <c r="P13" s="2" t="s">
        <v>21</v>
      </c>
      <c r="R13" s="29">
        <v>19</v>
      </c>
      <c r="S13" s="10" t="e">
        <f>#REF!</f>
        <v>#REF!</v>
      </c>
      <c r="T13" s="5" t="e">
        <f>#REF!</f>
        <v>#REF!</v>
      </c>
      <c r="U13" s="2"/>
      <c r="X13" s="29">
        <v>9</v>
      </c>
      <c r="Y13" s="10">
        <v>18</v>
      </c>
      <c r="Z13" s="5" t="s">
        <v>167</v>
      </c>
      <c r="AA13" s="2">
        <v>9</v>
      </c>
    </row>
    <row r="14" spans="1:27" ht="15" x14ac:dyDescent="0.25">
      <c r="A14" s="66">
        <v>971</v>
      </c>
      <c r="B14" s="67" t="s">
        <v>84</v>
      </c>
      <c r="C14" s="6">
        <v>1</v>
      </c>
      <c r="D14" s="3">
        <f t="shared" ca="1" si="0"/>
        <v>25</v>
      </c>
      <c r="E14" s="81"/>
      <c r="F14" s="3">
        <f t="shared" ca="1" si="1"/>
        <v>0</v>
      </c>
      <c r="G14" s="2">
        <v>1</v>
      </c>
      <c r="H14" s="3">
        <f t="shared" ca="1" si="2"/>
        <v>25</v>
      </c>
      <c r="I14" s="81"/>
      <c r="J14" s="3">
        <f t="shared" ca="1" si="3"/>
        <v>0</v>
      </c>
      <c r="K14" s="81"/>
      <c r="L14" s="3">
        <f t="shared" ca="1" si="4"/>
        <v>0</v>
      </c>
      <c r="M14" s="6" t="s">
        <v>7</v>
      </c>
      <c r="N14" s="3">
        <f t="shared" ca="1" si="5"/>
        <v>0</v>
      </c>
      <c r="O14" s="4">
        <f t="shared" ca="1" si="6"/>
        <v>50</v>
      </c>
      <c r="P14" s="2" t="s">
        <v>22</v>
      </c>
      <c r="R14" s="29">
        <v>20</v>
      </c>
      <c r="S14" s="10" t="e">
        <f>#REF!</f>
        <v>#REF!</v>
      </c>
      <c r="T14" s="5" t="e">
        <f>#REF!</f>
        <v>#REF!</v>
      </c>
      <c r="U14" s="2"/>
      <c r="X14" s="29">
        <v>10</v>
      </c>
      <c r="Y14" s="10">
        <v>9</v>
      </c>
      <c r="Z14" s="5" t="s">
        <v>119</v>
      </c>
      <c r="AA14" s="2" t="s">
        <v>7</v>
      </c>
    </row>
    <row r="15" spans="1:27" ht="15" x14ac:dyDescent="0.25">
      <c r="A15" s="66">
        <v>18</v>
      </c>
      <c r="B15" s="67" t="s">
        <v>167</v>
      </c>
      <c r="C15" s="6">
        <v>6</v>
      </c>
      <c r="D15" s="3">
        <f t="shared" ca="1" si="0"/>
        <v>15</v>
      </c>
      <c r="E15" s="81"/>
      <c r="F15" s="3">
        <f t="shared" ca="1" si="1"/>
        <v>0</v>
      </c>
      <c r="G15" s="81"/>
      <c r="H15" s="3">
        <f t="shared" ca="1" si="2"/>
        <v>0</v>
      </c>
      <c r="I15" s="2">
        <v>5</v>
      </c>
      <c r="J15" s="3">
        <f t="shared" ca="1" si="3"/>
        <v>16</v>
      </c>
      <c r="K15" s="2">
        <v>5</v>
      </c>
      <c r="L15" s="3">
        <f t="shared" ca="1" si="4"/>
        <v>16</v>
      </c>
      <c r="M15" s="80"/>
      <c r="N15" s="3">
        <f t="shared" ca="1" si="5"/>
        <v>0</v>
      </c>
      <c r="O15" s="4">
        <f t="shared" ca="1" si="6"/>
        <v>47</v>
      </c>
      <c r="P15" s="2" t="s">
        <v>23</v>
      </c>
      <c r="R15" s="29">
        <v>21</v>
      </c>
      <c r="S15" s="10" t="e">
        <f>#REF!</f>
        <v>#REF!</v>
      </c>
      <c r="T15" s="5" t="e">
        <f>#REF!</f>
        <v>#REF!</v>
      </c>
      <c r="U15" s="2"/>
      <c r="X15" s="72" t="s">
        <v>94</v>
      </c>
      <c r="Y15" s="10">
        <v>440</v>
      </c>
      <c r="Z15" s="5" t="s">
        <v>83</v>
      </c>
      <c r="AA15" s="2" t="s">
        <v>8</v>
      </c>
    </row>
    <row r="16" spans="1:27" ht="15" x14ac:dyDescent="0.25">
      <c r="A16" s="66">
        <v>14</v>
      </c>
      <c r="B16" s="67" t="s">
        <v>166</v>
      </c>
      <c r="C16" s="6">
        <v>5</v>
      </c>
      <c r="D16" s="3">
        <f t="shared" ca="1" si="0"/>
        <v>16</v>
      </c>
      <c r="E16" s="81"/>
      <c r="F16" s="3">
        <f t="shared" ca="1" si="1"/>
        <v>0</v>
      </c>
      <c r="G16" s="2">
        <v>7</v>
      </c>
      <c r="H16" s="3">
        <f t="shared" ca="1" si="2"/>
        <v>14</v>
      </c>
      <c r="I16" s="81"/>
      <c r="J16" s="3">
        <f t="shared" ca="1" si="3"/>
        <v>0</v>
      </c>
      <c r="K16" s="81"/>
      <c r="L16" s="3">
        <f t="shared" ca="1" si="4"/>
        <v>0</v>
      </c>
      <c r="M16" s="6">
        <v>6</v>
      </c>
      <c r="N16" s="3">
        <f t="shared" ca="1" si="5"/>
        <v>15</v>
      </c>
      <c r="O16" s="4">
        <f t="shared" ca="1" si="6"/>
        <v>45</v>
      </c>
      <c r="P16" s="2" t="s">
        <v>24</v>
      </c>
      <c r="R16" s="29">
        <v>22</v>
      </c>
      <c r="S16" s="10" t="e">
        <f>#REF!</f>
        <v>#REF!</v>
      </c>
      <c r="T16" s="5" t="e">
        <f>#REF!</f>
        <v>#REF!</v>
      </c>
      <c r="U16" s="2"/>
      <c r="X16" s="72" t="s">
        <v>95</v>
      </c>
      <c r="Y16" s="10">
        <v>971</v>
      </c>
      <c r="Z16" s="5" t="s">
        <v>84</v>
      </c>
      <c r="AA16" s="2" t="s">
        <v>8</v>
      </c>
    </row>
    <row r="17" spans="1:26" ht="15" x14ac:dyDescent="0.25">
      <c r="A17" s="66">
        <v>217</v>
      </c>
      <c r="B17" s="67" t="s">
        <v>169</v>
      </c>
      <c r="C17" s="80"/>
      <c r="D17" s="3">
        <f t="shared" ca="1" si="0"/>
        <v>0</v>
      </c>
      <c r="E17" s="2">
        <v>8</v>
      </c>
      <c r="F17" s="3">
        <f t="shared" ca="1" si="1"/>
        <v>13</v>
      </c>
      <c r="G17" s="81"/>
      <c r="H17" s="3">
        <f t="shared" ca="1" si="2"/>
        <v>0</v>
      </c>
      <c r="I17" s="2">
        <v>6</v>
      </c>
      <c r="J17" s="3">
        <f t="shared" ca="1" si="3"/>
        <v>15</v>
      </c>
      <c r="K17" s="2">
        <v>6</v>
      </c>
      <c r="L17" s="3">
        <f t="shared" ca="1" si="4"/>
        <v>15</v>
      </c>
      <c r="M17" s="80"/>
      <c r="N17" s="3">
        <f t="shared" ca="1" si="5"/>
        <v>0</v>
      </c>
      <c r="O17" s="4">
        <f t="shared" ca="1" si="6"/>
        <v>43</v>
      </c>
      <c r="P17" s="2" t="s">
        <v>25</v>
      </c>
      <c r="S17" s="43"/>
      <c r="T17" s="42"/>
      <c r="X17" s="29"/>
      <c r="Y17" s="43"/>
      <c r="Z17" s="42"/>
    </row>
    <row r="18" spans="1:26" ht="15" x14ac:dyDescent="0.25">
      <c r="A18" s="66">
        <v>33</v>
      </c>
      <c r="B18" s="67" t="s">
        <v>126</v>
      </c>
      <c r="C18" s="6">
        <v>7</v>
      </c>
      <c r="D18" s="3">
        <f t="shared" ca="1" si="0"/>
        <v>14</v>
      </c>
      <c r="E18" s="81"/>
      <c r="F18" s="3">
        <f t="shared" ca="1" si="1"/>
        <v>0</v>
      </c>
      <c r="G18" s="81"/>
      <c r="H18" s="3">
        <f t="shared" ca="1" si="2"/>
        <v>0</v>
      </c>
      <c r="I18" s="2">
        <v>7</v>
      </c>
      <c r="J18" s="3">
        <f t="shared" ca="1" si="3"/>
        <v>14</v>
      </c>
      <c r="K18" s="81"/>
      <c r="L18" s="3">
        <f t="shared" ca="1" si="4"/>
        <v>0</v>
      </c>
      <c r="M18" s="6">
        <v>7</v>
      </c>
      <c r="N18" s="3">
        <f t="shared" ca="1" si="5"/>
        <v>14</v>
      </c>
      <c r="O18" s="4">
        <f t="shared" ca="1" si="6"/>
        <v>42</v>
      </c>
      <c r="P18" s="2" t="s">
        <v>26</v>
      </c>
      <c r="S18" s="43"/>
      <c r="T18" s="42"/>
      <c r="X18" s="29"/>
      <c r="Y18" s="43"/>
      <c r="Z18" s="42"/>
    </row>
    <row r="19" spans="1:26" ht="15" x14ac:dyDescent="0.25">
      <c r="A19" s="66">
        <v>375</v>
      </c>
      <c r="B19" s="67" t="s">
        <v>132</v>
      </c>
      <c r="C19" s="80"/>
      <c r="D19" s="3">
        <f t="shared" ca="1" si="0"/>
        <v>0</v>
      </c>
      <c r="E19" s="2">
        <v>7</v>
      </c>
      <c r="F19" s="3">
        <f t="shared" ca="1" si="1"/>
        <v>14</v>
      </c>
      <c r="G19" s="10" t="s">
        <v>8</v>
      </c>
      <c r="H19" s="3">
        <f t="shared" ca="1" si="2"/>
        <v>0</v>
      </c>
      <c r="I19" s="81"/>
      <c r="J19" s="3">
        <f t="shared" ca="1" si="3"/>
        <v>0</v>
      </c>
      <c r="K19" s="2">
        <v>7</v>
      </c>
      <c r="L19" s="3">
        <f t="shared" ca="1" si="4"/>
        <v>14</v>
      </c>
      <c r="M19" s="80"/>
      <c r="N19" s="3">
        <f t="shared" ca="1" si="5"/>
        <v>0</v>
      </c>
      <c r="O19" s="4">
        <f t="shared" ca="1" si="6"/>
        <v>28</v>
      </c>
      <c r="P19" s="2" t="s">
        <v>27</v>
      </c>
      <c r="S19" s="57"/>
      <c r="T19" s="57"/>
      <c r="U19" s="55"/>
      <c r="V19" s="55"/>
      <c r="X19" s="29"/>
      <c r="Y19" s="43"/>
      <c r="Z19" s="42"/>
    </row>
    <row r="20" spans="1:26" ht="15" x14ac:dyDescent="0.25">
      <c r="A20" s="106"/>
      <c r="B20" s="107"/>
      <c r="C20" s="109"/>
      <c r="D20" s="108"/>
      <c r="E20" s="43"/>
      <c r="F20" s="108"/>
      <c r="G20" s="43"/>
      <c r="H20" s="108"/>
      <c r="I20" s="43"/>
      <c r="J20" s="108"/>
      <c r="K20" s="43"/>
      <c r="L20" s="108"/>
      <c r="M20" s="109"/>
      <c r="N20" s="108"/>
      <c r="O20" s="110"/>
      <c r="P20" s="29"/>
      <c r="S20" s="57"/>
      <c r="T20" s="57"/>
      <c r="U20" s="55"/>
      <c r="V20" s="55"/>
      <c r="X20" s="29"/>
      <c r="Y20" s="43"/>
      <c r="Z20" s="42"/>
    </row>
    <row r="21" spans="1:26" ht="15" x14ac:dyDescent="0.25">
      <c r="A21" s="85"/>
      <c r="B21" s="61" t="s">
        <v>47</v>
      </c>
      <c r="C21" s="111"/>
      <c r="D21" s="108"/>
      <c r="E21" s="43"/>
      <c r="F21" s="108"/>
      <c r="G21" s="43"/>
      <c r="H21" s="108"/>
      <c r="I21" s="43"/>
      <c r="J21" s="108"/>
      <c r="K21" s="43"/>
      <c r="L21" s="108"/>
      <c r="M21" s="108"/>
      <c r="N21" s="108"/>
      <c r="O21" s="110"/>
      <c r="P21" s="29"/>
      <c r="X21" s="29"/>
      <c r="Y21" s="43"/>
      <c r="Z21" s="42"/>
    </row>
    <row r="22" spans="1:26" ht="15" x14ac:dyDescent="0.25">
      <c r="A22" s="62" t="s">
        <v>165</v>
      </c>
      <c r="D22" s="30"/>
      <c r="F22" s="30"/>
      <c r="H22" s="30"/>
      <c r="I22" s="29"/>
      <c r="J22" s="30"/>
      <c r="K22" s="29"/>
      <c r="L22" s="30"/>
      <c r="M22" s="30"/>
      <c r="N22" s="30"/>
      <c r="O22" s="27"/>
      <c r="P22" s="29"/>
      <c r="X22" s="29"/>
      <c r="Y22" s="43"/>
      <c r="Z22" s="42"/>
    </row>
    <row r="23" spans="1:26" ht="38.25" x14ac:dyDescent="0.2">
      <c r="A23" s="49" t="s">
        <v>4</v>
      </c>
      <c r="B23" s="49" t="s">
        <v>0</v>
      </c>
      <c r="C23" s="54" t="s">
        <v>33</v>
      </c>
      <c r="D23" s="30"/>
      <c r="F23" s="30"/>
      <c r="H23" s="30"/>
      <c r="I23" s="29"/>
      <c r="J23" s="30"/>
      <c r="K23" s="29"/>
      <c r="L23" s="30"/>
      <c r="M23" s="30"/>
      <c r="N23" s="30"/>
      <c r="O23" s="27"/>
      <c r="P23" s="29"/>
      <c r="X23" s="29"/>
      <c r="Y23" s="43"/>
      <c r="Z23" s="42"/>
    </row>
    <row r="24" spans="1:26" ht="15" x14ac:dyDescent="0.25">
      <c r="A24" s="66">
        <v>14</v>
      </c>
      <c r="B24" s="67" t="s">
        <v>166</v>
      </c>
      <c r="C24" s="93" t="s">
        <v>13</v>
      </c>
      <c r="D24" s="30"/>
      <c r="F24" s="30"/>
      <c r="H24" s="30"/>
      <c r="I24" s="29"/>
      <c r="J24" s="30"/>
      <c r="K24" s="29"/>
      <c r="L24" s="30"/>
      <c r="M24" s="30"/>
      <c r="N24" s="30"/>
      <c r="O24" s="27"/>
      <c r="P24" s="29"/>
      <c r="X24" s="29"/>
      <c r="Y24" s="43"/>
      <c r="Z24" s="42"/>
    </row>
    <row r="25" spans="1:26" ht="15" x14ac:dyDescent="0.25">
      <c r="A25" s="66">
        <v>18</v>
      </c>
      <c r="B25" s="67" t="s">
        <v>167</v>
      </c>
      <c r="C25" s="93" t="s">
        <v>14</v>
      </c>
      <c r="D25" s="30"/>
      <c r="F25" s="30"/>
      <c r="H25" s="30"/>
      <c r="I25" s="29"/>
      <c r="J25" s="30"/>
      <c r="K25" s="29"/>
      <c r="L25" s="30"/>
      <c r="M25" s="30"/>
      <c r="N25" s="30"/>
      <c r="O25" s="27"/>
      <c r="P25" s="29"/>
      <c r="X25" s="29"/>
      <c r="Y25" s="43"/>
      <c r="Z25" s="42"/>
    </row>
    <row r="26" spans="1:26" ht="15" x14ac:dyDescent="0.25">
      <c r="A26" s="86">
        <v>217</v>
      </c>
      <c r="B26" s="68" t="s">
        <v>169</v>
      </c>
      <c r="C26" s="93" t="s">
        <v>15</v>
      </c>
      <c r="D26" s="30"/>
      <c r="F26" s="30"/>
      <c r="H26" s="30"/>
      <c r="I26" s="29"/>
      <c r="J26" s="30"/>
      <c r="K26" s="29"/>
      <c r="L26" s="30"/>
      <c r="M26" s="30"/>
      <c r="N26" s="30"/>
      <c r="O26" s="27"/>
      <c r="P26" s="29"/>
      <c r="X26" s="29"/>
    </row>
    <row r="27" spans="1:26" ht="15" x14ac:dyDescent="0.25">
      <c r="A27" s="94">
        <v>375</v>
      </c>
      <c r="B27" s="67" t="s">
        <v>132</v>
      </c>
      <c r="C27" s="93" t="s">
        <v>16</v>
      </c>
      <c r="D27" s="30"/>
      <c r="F27" s="30"/>
      <c r="H27" s="30"/>
      <c r="I27" s="29"/>
      <c r="J27" s="30"/>
      <c r="K27" s="29"/>
      <c r="L27" s="30"/>
      <c r="M27" s="30"/>
      <c r="N27" s="30"/>
      <c r="O27" s="27"/>
      <c r="P27" s="29"/>
      <c r="X27" s="29"/>
    </row>
    <row r="28" spans="1:26" x14ac:dyDescent="0.25">
      <c r="A28" s="66">
        <v>33</v>
      </c>
      <c r="B28" s="67" t="s">
        <v>126</v>
      </c>
      <c r="C28" s="93" t="s">
        <v>17</v>
      </c>
      <c r="X28" s="29"/>
    </row>
    <row r="29" spans="1:26" x14ac:dyDescent="0.25">
      <c r="A29" s="106"/>
      <c r="B29" s="107"/>
      <c r="C29" s="112"/>
      <c r="X29" s="29"/>
    </row>
    <row r="30" spans="1:26" x14ac:dyDescent="0.25">
      <c r="A30" s="85"/>
      <c r="B30" s="61" t="s">
        <v>34</v>
      </c>
      <c r="C30" s="85"/>
      <c r="X30" s="29"/>
    </row>
    <row r="31" spans="1:26" x14ac:dyDescent="0.25">
      <c r="A31" s="62" t="s">
        <v>165</v>
      </c>
      <c r="C31" s="61"/>
      <c r="X31" s="29"/>
    </row>
    <row r="32" spans="1:26" ht="38.25" x14ac:dyDescent="0.25">
      <c r="A32" s="49" t="s">
        <v>4</v>
      </c>
      <c r="B32" s="49" t="s">
        <v>0</v>
      </c>
      <c r="C32" s="54" t="s">
        <v>46</v>
      </c>
      <c r="X32" s="29"/>
    </row>
    <row r="33" spans="1:24" x14ac:dyDescent="0.25">
      <c r="A33" s="66">
        <v>289</v>
      </c>
      <c r="B33" s="67" t="s">
        <v>81</v>
      </c>
      <c r="C33" s="93" t="s">
        <v>13</v>
      </c>
      <c r="X33" s="29"/>
    </row>
    <row r="34" spans="1:24" x14ac:dyDescent="0.25">
      <c r="A34" s="66">
        <v>28</v>
      </c>
      <c r="B34" s="67" t="s">
        <v>77</v>
      </c>
      <c r="C34" s="93" t="s">
        <v>14</v>
      </c>
      <c r="X34" s="29"/>
    </row>
    <row r="35" spans="1:24" x14ac:dyDescent="0.25">
      <c r="A35" s="113">
        <v>116</v>
      </c>
      <c r="B35" s="68" t="s">
        <v>79</v>
      </c>
      <c r="C35" s="93" t="s">
        <v>15</v>
      </c>
      <c r="X35" s="29"/>
    </row>
    <row r="36" spans="1:24" x14ac:dyDescent="0.25">
      <c r="A36" s="66">
        <v>112</v>
      </c>
      <c r="B36" s="67" t="s">
        <v>78</v>
      </c>
      <c r="C36" s="93" t="s">
        <v>16</v>
      </c>
      <c r="X36" s="29"/>
    </row>
    <row r="37" spans="1:24" x14ac:dyDescent="0.25">
      <c r="A37" s="66">
        <v>262</v>
      </c>
      <c r="B37" s="67" t="s">
        <v>80</v>
      </c>
      <c r="C37" s="93" t="s">
        <v>17</v>
      </c>
      <c r="X37" s="29"/>
    </row>
    <row r="38" spans="1:24" x14ac:dyDescent="0.25">
      <c r="A38" s="66">
        <v>370</v>
      </c>
      <c r="B38" s="67" t="s">
        <v>82</v>
      </c>
      <c r="C38" s="93" t="s">
        <v>18</v>
      </c>
      <c r="X38" s="29"/>
    </row>
    <row r="39" spans="1:24" x14ac:dyDescent="0.25">
      <c r="A39" s="66">
        <v>21</v>
      </c>
      <c r="B39" s="67" t="s">
        <v>168</v>
      </c>
      <c r="C39" s="93" t="s">
        <v>19</v>
      </c>
      <c r="X39" s="29"/>
    </row>
    <row r="40" spans="1:24" x14ac:dyDescent="0.25">
      <c r="A40" s="66">
        <v>14</v>
      </c>
      <c r="B40" s="67" t="s">
        <v>166</v>
      </c>
      <c r="C40" s="93" t="s">
        <v>20</v>
      </c>
      <c r="X40" s="29"/>
    </row>
    <row r="41" spans="1:24" x14ac:dyDescent="0.25">
      <c r="A41" s="66">
        <v>18</v>
      </c>
      <c r="B41" s="67" t="s">
        <v>167</v>
      </c>
      <c r="C41" s="93" t="s">
        <v>21</v>
      </c>
      <c r="X41" s="29"/>
    </row>
    <row r="42" spans="1:24" x14ac:dyDescent="0.25">
      <c r="A42" s="66">
        <v>9</v>
      </c>
      <c r="B42" s="67" t="s">
        <v>119</v>
      </c>
      <c r="C42" s="93" t="s">
        <v>7</v>
      </c>
      <c r="X42" s="29"/>
    </row>
    <row r="43" spans="1:24" x14ac:dyDescent="0.25">
      <c r="A43" s="66">
        <v>440</v>
      </c>
      <c r="B43" s="67" t="s">
        <v>83</v>
      </c>
      <c r="C43" s="93" t="s">
        <v>8</v>
      </c>
      <c r="X43" s="29"/>
    </row>
    <row r="44" spans="1:24" x14ac:dyDescent="0.25">
      <c r="A44" s="66">
        <v>971</v>
      </c>
      <c r="B44" s="67" t="s">
        <v>84</v>
      </c>
      <c r="C44" s="93" t="s">
        <v>8</v>
      </c>
      <c r="X44" s="29"/>
    </row>
    <row r="45" spans="1:24" x14ac:dyDescent="0.25">
      <c r="A45" s="106"/>
      <c r="B45" s="107"/>
      <c r="C45" s="112"/>
      <c r="X45" s="29"/>
    </row>
    <row r="46" spans="1:24" ht="12.75" x14ac:dyDescent="0.2">
      <c r="C46" s="32" t="s">
        <v>2</v>
      </c>
      <c r="D46" s="33" t="s">
        <v>3</v>
      </c>
      <c r="S46" s="43"/>
      <c r="T46" s="42"/>
      <c r="X46" s="29"/>
    </row>
    <row r="47" spans="1:24" ht="12.75" x14ac:dyDescent="0.2">
      <c r="C47" s="34">
        <v>0</v>
      </c>
      <c r="D47" s="35">
        <v>0</v>
      </c>
      <c r="S47" s="43"/>
      <c r="T47" s="42"/>
      <c r="X47" s="29"/>
    </row>
    <row r="48" spans="1:24" ht="12.75" x14ac:dyDescent="0.2">
      <c r="C48" s="34">
        <v>1</v>
      </c>
      <c r="D48" s="35">
        <v>25</v>
      </c>
      <c r="S48" s="43"/>
      <c r="T48" s="42"/>
      <c r="X48" s="29"/>
    </row>
    <row r="49" spans="3:24" ht="12.75" x14ac:dyDescent="0.2">
      <c r="C49" s="34">
        <v>2</v>
      </c>
      <c r="D49" s="35">
        <v>22</v>
      </c>
      <c r="S49" s="43"/>
      <c r="T49" s="42"/>
      <c r="X49" s="29"/>
    </row>
    <row r="50" spans="3:24" ht="12.75" x14ac:dyDescent="0.2">
      <c r="C50" s="34">
        <v>3</v>
      </c>
      <c r="D50" s="35">
        <v>20</v>
      </c>
      <c r="X50" s="29"/>
    </row>
    <row r="51" spans="3:24" ht="12.75" x14ac:dyDescent="0.2">
      <c r="C51" s="34">
        <v>4</v>
      </c>
      <c r="D51" s="35">
        <v>18</v>
      </c>
      <c r="X51" s="29"/>
    </row>
    <row r="52" spans="3:24" ht="12.75" x14ac:dyDescent="0.2">
      <c r="C52" s="34">
        <v>5</v>
      </c>
      <c r="D52" s="35">
        <v>16</v>
      </c>
      <c r="X52" s="29"/>
    </row>
    <row r="53" spans="3:24" ht="12.75" x14ac:dyDescent="0.2">
      <c r="C53" s="34">
        <v>6</v>
      </c>
      <c r="D53" s="35">
        <v>15</v>
      </c>
      <c r="X53" s="29"/>
    </row>
    <row r="54" spans="3:24" ht="12.75" x14ac:dyDescent="0.2">
      <c r="C54" s="34">
        <v>7</v>
      </c>
      <c r="D54" s="35">
        <v>14</v>
      </c>
      <c r="X54" s="29"/>
    </row>
    <row r="55" spans="3:24" ht="12.75" x14ac:dyDescent="0.2">
      <c r="C55" s="34">
        <v>8</v>
      </c>
      <c r="D55" s="35">
        <v>13</v>
      </c>
      <c r="X55" s="29"/>
    </row>
    <row r="56" spans="3:24" ht="12.75" x14ac:dyDescent="0.2">
      <c r="C56" s="34">
        <v>9</v>
      </c>
      <c r="D56" s="35">
        <v>12</v>
      </c>
      <c r="X56" s="29"/>
    </row>
    <row r="57" spans="3:24" ht="12.75" x14ac:dyDescent="0.2">
      <c r="C57" s="34">
        <v>10</v>
      </c>
      <c r="D57" s="35">
        <v>11</v>
      </c>
      <c r="X57" s="29"/>
    </row>
    <row r="58" spans="3:24" ht="12.75" x14ac:dyDescent="0.2">
      <c r="C58" s="34">
        <v>11</v>
      </c>
      <c r="D58" s="35">
        <v>10</v>
      </c>
      <c r="X58" s="29"/>
    </row>
    <row r="59" spans="3:24" ht="12.75" x14ac:dyDescent="0.2">
      <c r="C59" s="34">
        <v>12</v>
      </c>
      <c r="D59" s="35">
        <v>9</v>
      </c>
      <c r="X59" s="29"/>
    </row>
    <row r="60" spans="3:24" ht="12.75" x14ac:dyDescent="0.2">
      <c r="C60" s="34">
        <v>13</v>
      </c>
      <c r="D60" s="35">
        <v>8</v>
      </c>
      <c r="X60" s="29"/>
    </row>
    <row r="61" spans="3:24" ht="12.75" x14ac:dyDescent="0.2">
      <c r="C61" s="34">
        <v>14</v>
      </c>
      <c r="D61" s="35">
        <v>7</v>
      </c>
      <c r="X61" s="29"/>
    </row>
    <row r="62" spans="3:24" ht="12.75" x14ac:dyDescent="0.2">
      <c r="C62" s="34">
        <v>15</v>
      </c>
      <c r="D62" s="35">
        <v>6</v>
      </c>
      <c r="X62" s="29"/>
    </row>
    <row r="63" spans="3:24" ht="12.75" x14ac:dyDescent="0.2">
      <c r="C63" s="34">
        <v>16</v>
      </c>
      <c r="D63" s="35">
        <v>5</v>
      </c>
      <c r="X63" s="29"/>
    </row>
    <row r="64" spans="3:24" ht="12.75" x14ac:dyDescent="0.2">
      <c r="C64" s="34">
        <v>17</v>
      </c>
      <c r="D64" s="35">
        <v>4</v>
      </c>
      <c r="X64" s="29"/>
    </row>
    <row r="65" spans="3:24" ht="12.75" x14ac:dyDescent="0.2">
      <c r="C65" s="34">
        <v>18</v>
      </c>
      <c r="D65" s="35">
        <v>3</v>
      </c>
      <c r="X65" s="29"/>
    </row>
    <row r="66" spans="3:24" ht="12.75" x14ac:dyDescent="0.2">
      <c r="C66" s="34">
        <v>19</v>
      </c>
      <c r="D66" s="35">
        <v>2</v>
      </c>
      <c r="X66" s="29"/>
    </row>
    <row r="67" spans="3:24" ht="12.75" x14ac:dyDescent="0.2">
      <c r="C67" s="34">
        <v>20</v>
      </c>
      <c r="D67" s="35">
        <v>1</v>
      </c>
      <c r="X67" s="29"/>
    </row>
    <row r="68" spans="3:24" ht="12.75" x14ac:dyDescent="0.2">
      <c r="C68" s="34">
        <v>21</v>
      </c>
      <c r="D68" s="35">
        <v>1</v>
      </c>
      <c r="X68" s="29"/>
    </row>
    <row r="69" spans="3:24" ht="12.75" x14ac:dyDescent="0.2">
      <c r="C69" s="34">
        <v>22</v>
      </c>
      <c r="D69" s="35">
        <v>1</v>
      </c>
      <c r="X69" s="29"/>
    </row>
    <row r="70" spans="3:24" ht="12.75" x14ac:dyDescent="0.2">
      <c r="C70" s="34">
        <v>23</v>
      </c>
      <c r="D70" s="35">
        <v>1</v>
      </c>
      <c r="X70" s="29"/>
    </row>
    <row r="71" spans="3:24" ht="12.75" x14ac:dyDescent="0.2">
      <c r="C71" s="34">
        <v>24</v>
      </c>
      <c r="D71" s="35">
        <v>1</v>
      </c>
      <c r="X71" s="29"/>
    </row>
    <row r="72" spans="3:24" ht="12.75" x14ac:dyDescent="0.2">
      <c r="C72" s="34">
        <v>25</v>
      </c>
      <c r="D72" s="35">
        <v>1</v>
      </c>
      <c r="X72" s="29"/>
    </row>
    <row r="73" spans="3:24" ht="12.75" x14ac:dyDescent="0.2">
      <c r="C73" s="34">
        <v>26</v>
      </c>
      <c r="D73" s="35">
        <v>1</v>
      </c>
      <c r="X73" s="29"/>
    </row>
    <row r="74" spans="3:24" ht="12.75" x14ac:dyDescent="0.2">
      <c r="C74" s="34">
        <v>27</v>
      </c>
      <c r="D74" s="35">
        <v>1</v>
      </c>
      <c r="X74" s="29"/>
    </row>
    <row r="75" spans="3:24" ht="12.75" x14ac:dyDescent="0.2">
      <c r="C75" s="34">
        <v>28</v>
      </c>
      <c r="D75" s="35">
        <v>1</v>
      </c>
      <c r="X75" s="29"/>
    </row>
    <row r="76" spans="3:24" ht="12.75" x14ac:dyDescent="0.2">
      <c r="C76" s="34">
        <v>29</v>
      </c>
      <c r="D76" s="35">
        <v>1</v>
      </c>
      <c r="X76" s="29"/>
    </row>
    <row r="77" spans="3:24" ht="12.75" x14ac:dyDescent="0.2">
      <c r="C77" s="34">
        <v>30</v>
      </c>
      <c r="D77" s="35">
        <v>1</v>
      </c>
      <c r="X77" s="29"/>
    </row>
    <row r="78" spans="3:24" ht="12.75" x14ac:dyDescent="0.2">
      <c r="C78" s="34" t="s">
        <v>189</v>
      </c>
      <c r="D78" s="35">
        <v>0</v>
      </c>
      <c r="X78" s="29"/>
    </row>
    <row r="79" spans="3:24" ht="12.75" x14ac:dyDescent="0.2">
      <c r="C79" s="34" t="s">
        <v>7</v>
      </c>
      <c r="D79" s="35">
        <v>0</v>
      </c>
      <c r="X79" s="29"/>
    </row>
    <row r="80" spans="3:24" ht="12.75" x14ac:dyDescent="0.2">
      <c r="C80" s="34" t="s">
        <v>8</v>
      </c>
      <c r="D80" s="35">
        <v>0</v>
      </c>
      <c r="X80" s="29"/>
    </row>
    <row r="81" spans="3:24" ht="12.75" x14ac:dyDescent="0.2">
      <c r="C81" s="36" t="s">
        <v>9</v>
      </c>
      <c r="D81" s="37">
        <v>0</v>
      </c>
      <c r="X81" s="29"/>
    </row>
    <row r="82" spans="3:24" ht="12.75" x14ac:dyDescent="0.2">
      <c r="C82" s="38"/>
      <c r="D82" s="39"/>
      <c r="X82" s="29"/>
    </row>
    <row r="83" spans="3:24" ht="12.75" x14ac:dyDescent="0.2">
      <c r="C83" s="38"/>
      <c r="D83" s="39"/>
      <c r="X83" s="29"/>
    </row>
    <row r="84" spans="3:24" ht="12.75" x14ac:dyDescent="0.2">
      <c r="C84" s="38"/>
      <c r="D84" s="39"/>
      <c r="X84" s="29"/>
    </row>
    <row r="85" spans="3:24" ht="12.75" x14ac:dyDescent="0.2">
      <c r="C85" s="38"/>
      <c r="D85" s="39"/>
      <c r="X85" s="29"/>
    </row>
    <row r="86" spans="3:24" ht="12.75" x14ac:dyDescent="0.2">
      <c r="C86" s="38"/>
      <c r="D86" s="39"/>
      <c r="X86" s="29"/>
    </row>
    <row r="87" spans="3:24" ht="12.75" x14ac:dyDescent="0.2">
      <c r="C87" s="38"/>
      <c r="D87" s="39"/>
      <c r="X87" s="29"/>
    </row>
    <row r="88" spans="3:24" ht="12.75" x14ac:dyDescent="0.2">
      <c r="C88" s="38"/>
      <c r="D88" s="39"/>
      <c r="X88" s="29"/>
    </row>
    <row r="89" spans="3:24" ht="12.75" x14ac:dyDescent="0.2">
      <c r="C89" s="38"/>
      <c r="D89" s="39"/>
      <c r="X89" s="29"/>
    </row>
    <row r="90" spans="3:24" ht="12.75" x14ac:dyDescent="0.2">
      <c r="C90" s="38"/>
      <c r="D90" s="39"/>
      <c r="X90" s="29"/>
    </row>
    <row r="91" spans="3:24" ht="12.75" x14ac:dyDescent="0.2">
      <c r="C91" s="38"/>
      <c r="D91" s="39"/>
      <c r="X91" s="29"/>
    </row>
    <row r="92" spans="3:24" ht="12.75" x14ac:dyDescent="0.2">
      <c r="C92" s="38"/>
      <c r="D92" s="39"/>
      <c r="X92" s="29"/>
    </row>
    <row r="93" spans="3:24" ht="12.75" x14ac:dyDescent="0.2">
      <c r="C93" s="38"/>
      <c r="D93" s="39"/>
      <c r="X93" s="29"/>
    </row>
    <row r="94" spans="3:24" x14ac:dyDescent="0.25">
      <c r="X94" s="29"/>
    </row>
    <row r="95" spans="3:24" x14ac:dyDescent="0.25">
      <c r="X95" s="29"/>
    </row>
    <row r="96" spans="3:24" x14ac:dyDescent="0.25">
      <c r="X96" s="29"/>
    </row>
    <row r="97" spans="24:24" x14ac:dyDescent="0.25">
      <c r="X97" s="29"/>
    </row>
    <row r="98" spans="24:24" x14ac:dyDescent="0.25">
      <c r="X98" s="29"/>
    </row>
    <row r="99" spans="24:24" x14ac:dyDescent="0.25">
      <c r="X99" s="29"/>
    </row>
    <row r="100" spans="24:24" x14ac:dyDescent="0.25">
      <c r="X100" s="29"/>
    </row>
    <row r="101" spans="24:24" x14ac:dyDescent="0.25">
      <c r="X101" s="29"/>
    </row>
    <row r="102" spans="24:24" x14ac:dyDescent="0.25">
      <c r="X102" s="29"/>
    </row>
    <row r="103" spans="24:24" x14ac:dyDescent="0.25">
      <c r="X103" s="29"/>
    </row>
    <row r="104" spans="24:24" x14ac:dyDescent="0.25">
      <c r="X104" s="29"/>
    </row>
    <row r="105" spans="24:24" x14ac:dyDescent="0.25">
      <c r="X105" s="29"/>
    </row>
    <row r="106" spans="24:24" x14ac:dyDescent="0.25">
      <c r="X106" s="29"/>
    </row>
    <row r="107" spans="24:24" x14ac:dyDescent="0.25">
      <c r="X107" s="29"/>
    </row>
    <row r="108" spans="24:24" x14ac:dyDescent="0.25">
      <c r="X108" s="29"/>
    </row>
    <row r="109" spans="24:24" x14ac:dyDescent="0.25">
      <c r="X109" s="29"/>
    </row>
    <row r="110" spans="24:24" x14ac:dyDescent="0.25">
      <c r="X110" s="29"/>
    </row>
    <row r="111" spans="24:24" x14ac:dyDescent="0.25">
      <c r="X111" s="29"/>
    </row>
    <row r="112" spans="24:24" x14ac:dyDescent="0.25">
      <c r="X112" s="29"/>
    </row>
    <row r="113" spans="24:24" x14ac:dyDescent="0.25">
      <c r="X113" s="29"/>
    </row>
    <row r="114" spans="24:24" x14ac:dyDescent="0.25">
      <c r="X114" s="29"/>
    </row>
    <row r="115" spans="24:24" x14ac:dyDescent="0.25">
      <c r="X115" s="29"/>
    </row>
    <row r="116" spans="24:24" x14ac:dyDescent="0.25">
      <c r="X116" s="29"/>
    </row>
    <row r="117" spans="24:24" x14ac:dyDescent="0.25">
      <c r="X117" s="29"/>
    </row>
    <row r="118" spans="24:24" x14ac:dyDescent="0.25">
      <c r="X118" s="29"/>
    </row>
    <row r="119" spans="24:24" x14ac:dyDescent="0.25">
      <c r="X119" s="29"/>
    </row>
    <row r="120" spans="24:24" x14ac:dyDescent="0.25">
      <c r="X120" s="29"/>
    </row>
    <row r="121" spans="24:24" x14ac:dyDescent="0.25">
      <c r="X121" s="29"/>
    </row>
    <row r="122" spans="24:24" x14ac:dyDescent="0.25">
      <c r="X122" s="29"/>
    </row>
    <row r="123" spans="24:24" x14ac:dyDescent="0.25">
      <c r="X123" s="29"/>
    </row>
    <row r="124" spans="24:24" x14ac:dyDescent="0.25">
      <c r="X124" s="29"/>
    </row>
    <row r="125" spans="24:24" x14ac:dyDescent="0.25">
      <c r="X125" s="29"/>
    </row>
    <row r="126" spans="24:24" x14ac:dyDescent="0.25">
      <c r="X126" s="29"/>
    </row>
    <row r="127" spans="24:24" x14ac:dyDescent="0.25">
      <c r="X127" s="29"/>
    </row>
    <row r="128" spans="24:24" x14ac:dyDescent="0.25">
      <c r="X128" s="29"/>
    </row>
    <row r="129" spans="24:24" x14ac:dyDescent="0.25">
      <c r="X129" s="29"/>
    </row>
    <row r="130" spans="24:24" x14ac:dyDescent="0.25">
      <c r="X130" s="29"/>
    </row>
    <row r="131" spans="24:24" x14ac:dyDescent="0.25">
      <c r="X131" s="29"/>
    </row>
    <row r="132" spans="24:24" x14ac:dyDescent="0.25">
      <c r="X132" s="29"/>
    </row>
    <row r="133" spans="24:24" x14ac:dyDescent="0.25">
      <c r="X133" s="29"/>
    </row>
    <row r="134" spans="24:24" x14ac:dyDescent="0.25">
      <c r="X134" s="29"/>
    </row>
    <row r="135" spans="24:24" x14ac:dyDescent="0.25">
      <c r="X135" s="29"/>
    </row>
    <row r="136" spans="24:24" x14ac:dyDescent="0.25">
      <c r="X136" s="29"/>
    </row>
    <row r="137" spans="24:24" x14ac:dyDescent="0.25">
      <c r="X137" s="29"/>
    </row>
    <row r="138" spans="24:24" x14ac:dyDescent="0.25">
      <c r="X138" s="29"/>
    </row>
    <row r="139" spans="24:24" x14ac:dyDescent="0.25">
      <c r="X139" s="29"/>
    </row>
    <row r="140" spans="24:24" x14ac:dyDescent="0.25">
      <c r="X140" s="29"/>
    </row>
    <row r="141" spans="24:24" x14ac:dyDescent="0.25">
      <c r="X141" s="29"/>
    </row>
    <row r="142" spans="24:24" x14ac:dyDescent="0.25">
      <c r="X142" s="29"/>
    </row>
    <row r="143" spans="24:24" x14ac:dyDescent="0.25">
      <c r="X143" s="29"/>
    </row>
    <row r="144" spans="24:24" x14ac:dyDescent="0.25">
      <c r="X144" s="29"/>
    </row>
    <row r="145" spans="24:24" x14ac:dyDescent="0.25">
      <c r="X145" s="29"/>
    </row>
    <row r="146" spans="24:24" x14ac:dyDescent="0.25">
      <c r="X146" s="29"/>
    </row>
    <row r="147" spans="24:24" x14ac:dyDescent="0.25">
      <c r="X147" s="29"/>
    </row>
    <row r="148" spans="24:24" x14ac:dyDescent="0.25">
      <c r="X148" s="29"/>
    </row>
    <row r="149" spans="24:24" x14ac:dyDescent="0.25">
      <c r="X149" s="29"/>
    </row>
    <row r="150" spans="24:24" x14ac:dyDescent="0.25">
      <c r="X150" s="29"/>
    </row>
    <row r="151" spans="24:24" x14ac:dyDescent="0.25">
      <c r="X151" s="29"/>
    </row>
    <row r="152" spans="24:24" x14ac:dyDescent="0.25">
      <c r="X152" s="29"/>
    </row>
    <row r="153" spans="24:24" x14ac:dyDescent="0.25">
      <c r="X153" s="29"/>
    </row>
    <row r="154" spans="24:24" x14ac:dyDescent="0.25">
      <c r="X154" s="29"/>
    </row>
    <row r="155" spans="24:24" x14ac:dyDescent="0.25">
      <c r="X155" s="29"/>
    </row>
    <row r="156" spans="24:24" x14ac:dyDescent="0.25">
      <c r="X156" s="29"/>
    </row>
    <row r="157" spans="24:24" x14ac:dyDescent="0.25">
      <c r="X157" s="29"/>
    </row>
    <row r="158" spans="24:24" x14ac:dyDescent="0.25">
      <c r="X158" s="29"/>
    </row>
    <row r="159" spans="24:24" x14ac:dyDescent="0.25">
      <c r="X159" s="29"/>
    </row>
    <row r="160" spans="24:24" x14ac:dyDescent="0.25">
      <c r="X160" s="29"/>
    </row>
    <row r="161" spans="24:24" x14ac:dyDescent="0.25">
      <c r="X161" s="29"/>
    </row>
    <row r="162" spans="24:24" x14ac:dyDescent="0.25">
      <c r="X162" s="29"/>
    </row>
    <row r="163" spans="24:24" x14ac:dyDescent="0.25">
      <c r="X163" s="29"/>
    </row>
    <row r="164" spans="24:24" x14ac:dyDescent="0.25">
      <c r="X164" s="29"/>
    </row>
    <row r="165" spans="24:24" x14ac:dyDescent="0.25">
      <c r="X165" s="29"/>
    </row>
    <row r="166" spans="24:24" x14ac:dyDescent="0.25">
      <c r="X166" s="29"/>
    </row>
    <row r="167" spans="24:24" x14ac:dyDescent="0.25">
      <c r="X167" s="29"/>
    </row>
    <row r="168" spans="24:24" x14ac:dyDescent="0.25">
      <c r="X168" s="29"/>
    </row>
    <row r="169" spans="24:24" x14ac:dyDescent="0.25">
      <c r="X169" s="29"/>
    </row>
    <row r="170" spans="24:24" x14ac:dyDescent="0.25">
      <c r="X170" s="29"/>
    </row>
    <row r="171" spans="24:24" x14ac:dyDescent="0.25">
      <c r="X171" s="29"/>
    </row>
    <row r="172" spans="24:24" x14ac:dyDescent="0.25">
      <c r="X172" s="29"/>
    </row>
    <row r="173" spans="24:24" x14ac:dyDescent="0.25">
      <c r="X173" s="29"/>
    </row>
    <row r="174" spans="24:24" x14ac:dyDescent="0.25">
      <c r="X174" s="29"/>
    </row>
    <row r="175" spans="24:24" x14ac:dyDescent="0.25">
      <c r="X175" s="29"/>
    </row>
    <row r="176" spans="24:24" x14ac:dyDescent="0.25">
      <c r="X176" s="29"/>
    </row>
    <row r="177" spans="24:24" x14ac:dyDescent="0.25">
      <c r="X177" s="29"/>
    </row>
    <row r="178" spans="24:24" x14ac:dyDescent="0.25">
      <c r="X178" s="29"/>
    </row>
    <row r="179" spans="24:24" x14ac:dyDescent="0.25">
      <c r="X179" s="29"/>
    </row>
    <row r="180" spans="24:24" x14ac:dyDescent="0.25">
      <c r="X180" s="29"/>
    </row>
    <row r="181" spans="24:24" x14ac:dyDescent="0.25">
      <c r="X181" s="29"/>
    </row>
    <row r="182" spans="24:24" x14ac:dyDescent="0.25">
      <c r="X182" s="29"/>
    </row>
    <row r="183" spans="24:24" x14ac:dyDescent="0.25">
      <c r="X183" s="29"/>
    </row>
    <row r="184" spans="24:24" x14ac:dyDescent="0.25">
      <c r="X184" s="29"/>
    </row>
    <row r="185" spans="24:24" x14ac:dyDescent="0.25">
      <c r="X185" s="29"/>
    </row>
    <row r="186" spans="24:24" x14ac:dyDescent="0.25">
      <c r="X186" s="29"/>
    </row>
    <row r="187" spans="24:24" x14ac:dyDescent="0.25">
      <c r="X187" s="29"/>
    </row>
    <row r="188" spans="24:24" x14ac:dyDescent="0.25">
      <c r="X188" s="29"/>
    </row>
    <row r="189" spans="24:24" x14ac:dyDescent="0.25">
      <c r="X189" s="29"/>
    </row>
    <row r="190" spans="24:24" x14ac:dyDescent="0.25">
      <c r="X190" s="29"/>
    </row>
    <row r="191" spans="24:24" x14ac:dyDescent="0.25">
      <c r="X191" s="29"/>
    </row>
    <row r="192" spans="24:24" x14ac:dyDescent="0.25">
      <c r="X192" s="29"/>
    </row>
    <row r="193" spans="24:24" x14ac:dyDescent="0.25">
      <c r="X193" s="29"/>
    </row>
    <row r="194" spans="24:24" x14ac:dyDescent="0.25">
      <c r="X194" s="29"/>
    </row>
    <row r="195" spans="24:24" x14ac:dyDescent="0.25">
      <c r="X195" s="29"/>
    </row>
    <row r="196" spans="24:24" x14ac:dyDescent="0.25">
      <c r="X196" s="29"/>
    </row>
    <row r="197" spans="24:24" x14ac:dyDescent="0.25">
      <c r="X197" s="29"/>
    </row>
    <row r="198" spans="24:24" x14ac:dyDescent="0.25">
      <c r="X198" s="29"/>
    </row>
    <row r="199" spans="24:24" x14ac:dyDescent="0.25">
      <c r="X199" s="29"/>
    </row>
    <row r="200" spans="24:24" x14ac:dyDescent="0.25">
      <c r="X200" s="29"/>
    </row>
    <row r="201" spans="24:24" x14ac:dyDescent="0.25">
      <c r="X201" s="29"/>
    </row>
    <row r="202" spans="24:24" x14ac:dyDescent="0.25">
      <c r="X202" s="29"/>
    </row>
    <row r="203" spans="24:24" x14ac:dyDescent="0.25">
      <c r="X203" s="29"/>
    </row>
    <row r="204" spans="24:24" x14ac:dyDescent="0.25">
      <c r="X204" s="29"/>
    </row>
    <row r="205" spans="24:24" x14ac:dyDescent="0.25">
      <c r="X205" s="29"/>
    </row>
    <row r="206" spans="24:24" x14ac:dyDescent="0.25">
      <c r="X206" s="29"/>
    </row>
    <row r="207" spans="24:24" x14ac:dyDescent="0.25">
      <c r="X207" s="29"/>
    </row>
    <row r="208" spans="24:24" x14ac:dyDescent="0.25">
      <c r="X208" s="29"/>
    </row>
    <row r="209" spans="24:24" x14ac:dyDescent="0.25">
      <c r="X209" s="29"/>
    </row>
    <row r="210" spans="24:24" x14ac:dyDescent="0.25">
      <c r="X210" s="29"/>
    </row>
    <row r="211" spans="24:24" x14ac:dyDescent="0.25">
      <c r="X211" s="29"/>
    </row>
    <row r="212" spans="24:24" x14ac:dyDescent="0.25">
      <c r="X212" s="29"/>
    </row>
    <row r="213" spans="24:24" x14ac:dyDescent="0.25">
      <c r="X213" s="29"/>
    </row>
    <row r="214" spans="24:24" x14ac:dyDescent="0.25">
      <c r="X214" s="29"/>
    </row>
    <row r="215" spans="24:24" x14ac:dyDescent="0.25">
      <c r="X215" s="29"/>
    </row>
    <row r="216" spans="24:24" x14ac:dyDescent="0.25">
      <c r="X216" s="29"/>
    </row>
    <row r="217" spans="24:24" x14ac:dyDescent="0.25">
      <c r="X217" s="29"/>
    </row>
    <row r="218" spans="24:24" x14ac:dyDescent="0.25">
      <c r="X218" s="29"/>
    </row>
    <row r="219" spans="24:24" x14ac:dyDescent="0.25">
      <c r="X219" s="29"/>
    </row>
    <row r="220" spans="24:24" x14ac:dyDescent="0.25">
      <c r="X220" s="29"/>
    </row>
    <row r="221" spans="24:24" x14ac:dyDescent="0.25">
      <c r="X221" s="29"/>
    </row>
    <row r="222" spans="24:24" x14ac:dyDescent="0.25">
      <c r="X222" s="29"/>
    </row>
    <row r="223" spans="24:24" x14ac:dyDescent="0.25">
      <c r="X223" s="29"/>
    </row>
    <row r="224" spans="24:24" x14ac:dyDescent="0.25">
      <c r="X224" s="29"/>
    </row>
    <row r="225" spans="24:24" x14ac:dyDescent="0.25">
      <c r="X225" s="29"/>
    </row>
    <row r="226" spans="24:24" x14ac:dyDescent="0.25">
      <c r="X226" s="29"/>
    </row>
    <row r="227" spans="24:24" x14ac:dyDescent="0.25">
      <c r="X227" s="29"/>
    </row>
    <row r="228" spans="24:24" x14ac:dyDescent="0.25">
      <c r="X228" s="29"/>
    </row>
    <row r="229" spans="24:24" x14ac:dyDescent="0.25">
      <c r="X229" s="29"/>
    </row>
    <row r="230" spans="24:24" x14ac:dyDescent="0.25">
      <c r="X230" s="29"/>
    </row>
    <row r="231" spans="24:24" x14ac:dyDescent="0.25">
      <c r="X231" s="29"/>
    </row>
    <row r="232" spans="24:24" x14ac:dyDescent="0.25">
      <c r="X232" s="29"/>
    </row>
    <row r="233" spans="24:24" x14ac:dyDescent="0.25">
      <c r="X233" s="29"/>
    </row>
    <row r="234" spans="24:24" x14ac:dyDescent="0.25">
      <c r="X234" s="29"/>
    </row>
    <row r="235" spans="24:24" x14ac:dyDescent="0.25">
      <c r="X235" s="29"/>
    </row>
    <row r="236" spans="24:24" x14ac:dyDescent="0.25">
      <c r="X236" s="29"/>
    </row>
    <row r="237" spans="24:24" x14ac:dyDescent="0.25">
      <c r="X237" s="29"/>
    </row>
    <row r="238" spans="24:24" x14ac:dyDescent="0.25">
      <c r="X238" s="29"/>
    </row>
    <row r="239" spans="24:24" x14ac:dyDescent="0.25">
      <c r="X239" s="29"/>
    </row>
    <row r="240" spans="24:24" x14ac:dyDescent="0.25">
      <c r="X240" s="29"/>
    </row>
    <row r="241" spans="24:24" x14ac:dyDescent="0.25">
      <c r="X241" s="29"/>
    </row>
    <row r="242" spans="24:24" x14ac:dyDescent="0.25">
      <c r="X242" s="29"/>
    </row>
    <row r="243" spans="24:24" x14ac:dyDescent="0.25">
      <c r="X243" s="29"/>
    </row>
    <row r="244" spans="24:24" x14ac:dyDescent="0.25">
      <c r="X244" s="29"/>
    </row>
    <row r="245" spans="24:24" x14ac:dyDescent="0.25">
      <c r="X245" s="29"/>
    </row>
    <row r="246" spans="24:24" x14ac:dyDescent="0.25">
      <c r="X246" s="29"/>
    </row>
    <row r="247" spans="24:24" x14ac:dyDescent="0.25">
      <c r="X247" s="29"/>
    </row>
    <row r="248" spans="24:24" x14ac:dyDescent="0.25">
      <c r="X248" s="29"/>
    </row>
    <row r="249" spans="24:24" x14ac:dyDescent="0.25">
      <c r="X249" s="29"/>
    </row>
    <row r="250" spans="24:24" x14ac:dyDescent="0.25">
      <c r="X250" s="29"/>
    </row>
    <row r="251" spans="24:24" x14ac:dyDescent="0.25">
      <c r="X251" s="29"/>
    </row>
    <row r="252" spans="24:24" x14ac:dyDescent="0.25">
      <c r="X252" s="29"/>
    </row>
    <row r="253" spans="24:24" x14ac:dyDescent="0.25">
      <c r="X253" s="29"/>
    </row>
    <row r="254" spans="24:24" x14ac:dyDescent="0.25">
      <c r="X254" s="29"/>
    </row>
    <row r="255" spans="24:24" x14ac:dyDescent="0.25">
      <c r="X255" s="29"/>
    </row>
    <row r="256" spans="24:24" x14ac:dyDescent="0.25">
      <c r="X256" s="29"/>
    </row>
    <row r="257" spans="24:24" x14ac:dyDescent="0.25">
      <c r="X257" s="29"/>
    </row>
    <row r="258" spans="24:24" x14ac:dyDescent="0.25">
      <c r="X258" s="29"/>
    </row>
    <row r="259" spans="24:24" x14ac:dyDescent="0.25">
      <c r="X259" s="29"/>
    </row>
    <row r="260" spans="24:24" x14ac:dyDescent="0.25">
      <c r="X260" s="29"/>
    </row>
    <row r="261" spans="24:24" x14ac:dyDescent="0.25">
      <c r="X261" s="29"/>
    </row>
    <row r="262" spans="24:24" x14ac:dyDescent="0.25">
      <c r="X262" s="29"/>
    </row>
    <row r="263" spans="24:24" x14ac:dyDescent="0.25">
      <c r="X263" s="29"/>
    </row>
    <row r="264" spans="24:24" x14ac:dyDescent="0.25">
      <c r="X264" s="29"/>
    </row>
    <row r="265" spans="24:24" x14ac:dyDescent="0.25">
      <c r="X265" s="29"/>
    </row>
    <row r="266" spans="24:24" x14ac:dyDescent="0.25">
      <c r="X266" s="29"/>
    </row>
    <row r="267" spans="24:24" x14ac:dyDescent="0.25">
      <c r="X267" s="29"/>
    </row>
    <row r="268" spans="24:24" x14ac:dyDescent="0.25">
      <c r="X268" s="29"/>
    </row>
    <row r="269" spans="24:24" x14ac:dyDescent="0.25">
      <c r="X269" s="29"/>
    </row>
    <row r="270" spans="24:24" x14ac:dyDescent="0.25">
      <c r="X270" s="29"/>
    </row>
    <row r="271" spans="24:24" x14ac:dyDescent="0.25">
      <c r="X271" s="29"/>
    </row>
    <row r="272" spans="24:24" x14ac:dyDescent="0.25">
      <c r="X272" s="29"/>
    </row>
    <row r="273" spans="24:24" x14ac:dyDescent="0.25">
      <c r="X273" s="29"/>
    </row>
    <row r="274" spans="24:24" x14ac:dyDescent="0.25">
      <c r="X274" s="29"/>
    </row>
    <row r="275" spans="24:24" x14ac:dyDescent="0.25">
      <c r="X275" s="29"/>
    </row>
    <row r="276" spans="24:24" x14ac:dyDescent="0.25">
      <c r="X276" s="29"/>
    </row>
    <row r="277" spans="24:24" x14ac:dyDescent="0.25">
      <c r="X277" s="29"/>
    </row>
    <row r="278" spans="24:24" x14ac:dyDescent="0.25">
      <c r="X278" s="29"/>
    </row>
    <row r="279" spans="24:24" x14ac:dyDescent="0.25">
      <c r="X279" s="29"/>
    </row>
    <row r="280" spans="24:24" x14ac:dyDescent="0.25">
      <c r="X280" s="29"/>
    </row>
    <row r="281" spans="24:24" x14ac:dyDescent="0.25">
      <c r="X281" s="29"/>
    </row>
    <row r="282" spans="24:24" x14ac:dyDescent="0.25">
      <c r="X282" s="29"/>
    </row>
    <row r="283" spans="24:24" x14ac:dyDescent="0.25">
      <c r="X283" s="29"/>
    </row>
    <row r="284" spans="24:24" x14ac:dyDescent="0.25">
      <c r="X284" s="29"/>
    </row>
    <row r="285" spans="24:24" x14ac:dyDescent="0.25">
      <c r="X285" s="29"/>
    </row>
    <row r="286" spans="24:24" x14ac:dyDescent="0.25">
      <c r="X286" s="29"/>
    </row>
    <row r="287" spans="24:24" x14ac:dyDescent="0.25">
      <c r="X287" s="29"/>
    </row>
    <row r="288" spans="24:24" x14ac:dyDescent="0.25">
      <c r="X288" s="29"/>
    </row>
    <row r="289" spans="24:24" x14ac:dyDescent="0.25">
      <c r="X289" s="29"/>
    </row>
    <row r="290" spans="24:24" x14ac:dyDescent="0.25">
      <c r="X290" s="29"/>
    </row>
    <row r="291" spans="24:24" x14ac:dyDescent="0.25">
      <c r="X291" s="29"/>
    </row>
    <row r="292" spans="24:24" x14ac:dyDescent="0.25">
      <c r="X292" s="29"/>
    </row>
    <row r="293" spans="24:24" x14ac:dyDescent="0.25">
      <c r="X293" s="29"/>
    </row>
    <row r="294" spans="24:24" x14ac:dyDescent="0.25">
      <c r="X294" s="29"/>
    </row>
    <row r="295" spans="24:24" x14ac:dyDescent="0.25">
      <c r="X295" s="29"/>
    </row>
    <row r="296" spans="24:24" x14ac:dyDescent="0.25">
      <c r="X296" s="29"/>
    </row>
    <row r="297" spans="24:24" x14ac:dyDescent="0.25">
      <c r="X297" s="29"/>
    </row>
    <row r="298" spans="24:24" x14ac:dyDescent="0.25">
      <c r="X298" s="29"/>
    </row>
  </sheetData>
  <autoFilter ref="A4:P19" xr:uid="{00000000-0009-0000-0000-000012000000}">
    <sortState xmlns:xlrd2="http://schemas.microsoft.com/office/spreadsheetml/2017/richdata2" ref="A5:P28">
      <sortCondition ref="P4:P28"/>
    </sortState>
  </autoFilter>
  <sortState xmlns:xlrd2="http://schemas.microsoft.com/office/spreadsheetml/2017/richdata2" ref="Y5:AA16">
    <sortCondition ref="AA5:AA16"/>
  </sortState>
  <pageMargins left="0.2" right="0.15748031496062992" top="0.74803149606299213" bottom="0.74803149606299213" header="0.31496062992125984" footer="0.31496062992125984"/>
  <pageSetup paperSize="9" orientation="portrait" horizontalDpi="300" verticalDpi="300" r:id="rId1"/>
  <headerFooter>
    <oddFooter>Page &amp;P of &amp;N</oddFooter>
  </headerFooter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FF"/>
  </sheetPr>
  <dimension ref="A1:N66"/>
  <sheetViews>
    <sheetView zoomScaleNormal="100" workbookViewId="0">
      <selection activeCell="P13" sqref="P13"/>
    </sheetView>
  </sheetViews>
  <sheetFormatPr defaultRowHeight="15.75" x14ac:dyDescent="0.25"/>
  <cols>
    <col min="1" max="1" width="5.85546875" style="13" customWidth="1"/>
    <col min="2" max="2" width="17.7109375" style="13" customWidth="1"/>
    <col min="3" max="3" width="5.7109375" style="29" customWidth="1"/>
    <col min="4" max="4" width="5.7109375" style="31" customWidth="1"/>
    <col min="5" max="5" width="5.7109375" style="29" customWidth="1"/>
    <col min="6" max="6" width="5.7109375" style="28" customWidth="1"/>
    <col min="7" max="7" width="5.7109375" style="29" customWidth="1"/>
    <col min="8" max="12" width="5.7109375" style="28" customWidth="1"/>
    <col min="13" max="13" width="6.28515625" style="28" customWidth="1"/>
    <col min="14" max="14" width="5.28515625" style="28" customWidth="1"/>
    <col min="15" max="15" width="7.140625" style="13" customWidth="1"/>
    <col min="16" max="16384" width="9.140625" style="13"/>
  </cols>
  <sheetData>
    <row r="1" spans="1:14" s="18" customFormat="1" x14ac:dyDescent="0.25">
      <c r="A1" s="221" t="s">
        <v>243</v>
      </c>
      <c r="B1" s="13"/>
      <c r="C1" s="14"/>
      <c r="D1" s="15"/>
      <c r="E1" s="16"/>
      <c r="F1" s="17"/>
      <c r="G1" s="16"/>
      <c r="H1" s="17"/>
      <c r="I1" s="17"/>
      <c r="J1" s="17"/>
      <c r="K1" s="17"/>
      <c r="L1" s="17"/>
      <c r="M1" s="16"/>
      <c r="N1" s="17"/>
    </row>
    <row r="2" spans="1:14" s="18" customFormat="1" x14ac:dyDescent="0.25">
      <c r="A2" s="45"/>
      <c r="B2" s="13"/>
      <c r="C2" s="14"/>
      <c r="D2" s="15"/>
      <c r="E2" s="16"/>
      <c r="F2" s="17"/>
      <c r="G2" s="16"/>
      <c r="H2" s="17"/>
      <c r="I2" s="17"/>
      <c r="J2" s="17"/>
      <c r="K2" s="17"/>
      <c r="L2" s="17"/>
      <c r="M2" s="16"/>
      <c r="N2" s="17"/>
    </row>
    <row r="3" spans="1:14" x14ac:dyDescent="0.25">
      <c r="A3" s="62" t="s">
        <v>302</v>
      </c>
      <c r="C3" s="25"/>
      <c r="D3" s="26"/>
      <c r="E3" s="25"/>
      <c r="F3" s="26"/>
      <c r="G3" s="25"/>
      <c r="H3" s="26"/>
      <c r="I3" s="26"/>
      <c r="J3" s="26"/>
      <c r="K3" s="26"/>
      <c r="L3" s="26"/>
      <c r="M3" s="13"/>
      <c r="N3" s="247"/>
    </row>
    <row r="4" spans="1:14" ht="25.5" x14ac:dyDescent="0.2">
      <c r="A4" s="49" t="s">
        <v>4</v>
      </c>
      <c r="B4" s="49" t="s">
        <v>0</v>
      </c>
      <c r="C4" s="50" t="s">
        <v>10</v>
      </c>
      <c r="D4" s="51" t="s">
        <v>3</v>
      </c>
      <c r="E4" s="50" t="s">
        <v>11</v>
      </c>
      <c r="F4" s="51" t="s">
        <v>3</v>
      </c>
      <c r="G4" s="50" t="s">
        <v>12</v>
      </c>
      <c r="H4" s="51" t="s">
        <v>3</v>
      </c>
      <c r="I4" s="50" t="s">
        <v>30</v>
      </c>
      <c r="J4" s="51" t="s">
        <v>3</v>
      </c>
      <c r="K4" s="50" t="s">
        <v>31</v>
      </c>
      <c r="L4" s="51" t="s">
        <v>3</v>
      </c>
      <c r="M4" s="52" t="s">
        <v>1</v>
      </c>
      <c r="N4" s="44" t="s">
        <v>2</v>
      </c>
    </row>
    <row r="5" spans="1:14" ht="12.75" x14ac:dyDescent="0.2">
      <c r="A5" s="2">
        <v>107</v>
      </c>
      <c r="B5" s="1" t="s">
        <v>228</v>
      </c>
      <c r="C5" s="6">
        <v>1</v>
      </c>
      <c r="D5" s="3">
        <f ca="1">LOOKUP(C5,Result,Points!$B$2:$B$35)</f>
        <v>25</v>
      </c>
      <c r="E5" s="2">
        <v>1</v>
      </c>
      <c r="F5" s="3">
        <f ca="1">LOOKUP(E5,Result,Points!$B$2:$B$35)</f>
        <v>25</v>
      </c>
      <c r="G5" s="2">
        <v>1</v>
      </c>
      <c r="H5" s="3">
        <f ca="1">LOOKUP(G5,Result,Points!$B$2:$B$35)</f>
        <v>25</v>
      </c>
      <c r="I5" s="6">
        <v>1</v>
      </c>
      <c r="J5" s="3">
        <f ca="1">LOOKUP(I5,Result,Points!$B$2:$B$35)</f>
        <v>25</v>
      </c>
      <c r="K5" s="6">
        <v>1</v>
      </c>
      <c r="L5" s="3">
        <f ca="1">LOOKUP(K5,Result,Points!$B$2:$B$35)</f>
        <v>25</v>
      </c>
      <c r="M5" s="4">
        <f ca="1">SUM(D5,F5,H5,J5,L5)</f>
        <v>125</v>
      </c>
      <c r="N5" s="2" t="s">
        <v>13</v>
      </c>
    </row>
    <row r="6" spans="1:14" ht="12.75" x14ac:dyDescent="0.2">
      <c r="A6" s="2">
        <v>49</v>
      </c>
      <c r="B6" s="1" t="s">
        <v>226</v>
      </c>
      <c r="C6" s="6">
        <v>2</v>
      </c>
      <c r="D6" s="3">
        <f ca="1">LOOKUP(C6,Result,Points!$B$2:$B$35)</f>
        <v>22</v>
      </c>
      <c r="E6" s="2">
        <v>2</v>
      </c>
      <c r="F6" s="3">
        <f ca="1">LOOKUP(E6,Result,Points!$B$2:$B$35)</f>
        <v>22</v>
      </c>
      <c r="G6" s="2">
        <v>2</v>
      </c>
      <c r="H6" s="3">
        <f ca="1">LOOKUP(G6,Result,Points!$B$2:$B$35)</f>
        <v>22</v>
      </c>
      <c r="I6" s="6">
        <v>2</v>
      </c>
      <c r="J6" s="3">
        <f ca="1">LOOKUP(I6,Result,Points!$B$2:$B$35)</f>
        <v>22</v>
      </c>
      <c r="K6" s="6">
        <v>2</v>
      </c>
      <c r="L6" s="3">
        <f ca="1">LOOKUP(K6,Result,Points!$B$2:$B$35)</f>
        <v>22</v>
      </c>
      <c r="M6" s="4">
        <f ca="1">SUM(D6,F6,H6,J6,L6)</f>
        <v>110</v>
      </c>
      <c r="N6" s="2" t="s">
        <v>14</v>
      </c>
    </row>
    <row r="7" spans="1:14" ht="12.75" x14ac:dyDescent="0.2">
      <c r="A7" s="2">
        <v>446</v>
      </c>
      <c r="B7" s="1" t="s">
        <v>231</v>
      </c>
      <c r="C7" s="8">
        <v>4</v>
      </c>
      <c r="D7" s="3">
        <f ca="1">LOOKUP(C7,Result,Points!$B$2:$B$35)</f>
        <v>18</v>
      </c>
      <c r="E7" s="9">
        <v>4</v>
      </c>
      <c r="F7" s="3">
        <f ca="1">LOOKUP(E7,Result,Points!$B$2:$B$35)</f>
        <v>18</v>
      </c>
      <c r="G7" s="9">
        <v>3</v>
      </c>
      <c r="H7" s="3">
        <f ca="1">LOOKUP(G7,Result,Points!$B$2:$B$35)</f>
        <v>20</v>
      </c>
      <c r="I7" s="6">
        <v>3</v>
      </c>
      <c r="J7" s="3">
        <f ca="1">LOOKUP(I7,Result,Points!$B$2:$B$35)</f>
        <v>20</v>
      </c>
      <c r="K7" s="6">
        <v>3</v>
      </c>
      <c r="L7" s="3">
        <f ca="1">LOOKUP(K7,Result,Points!$B$2:$B$35)</f>
        <v>20</v>
      </c>
      <c r="M7" s="4">
        <f ca="1">SUM(D7,F7,H7,J7,L7)</f>
        <v>96</v>
      </c>
      <c r="N7" s="2" t="s">
        <v>15</v>
      </c>
    </row>
    <row r="8" spans="1:14" ht="12.75" x14ac:dyDescent="0.2">
      <c r="A8" s="10" t="s">
        <v>234</v>
      </c>
      <c r="B8" s="5" t="s">
        <v>235</v>
      </c>
      <c r="C8" s="6">
        <v>5</v>
      </c>
      <c r="D8" s="3">
        <f ca="1">LOOKUP(C8,Result,Points!$B$2:$B$35)</f>
        <v>16</v>
      </c>
      <c r="E8" s="2">
        <v>5</v>
      </c>
      <c r="F8" s="3">
        <f ca="1">LOOKUP(E8,Result,Points!$B$2:$B$35)</f>
        <v>16</v>
      </c>
      <c r="G8" s="2">
        <v>4</v>
      </c>
      <c r="H8" s="3">
        <f ca="1">LOOKUP(G8,Result,Points!$B$2:$B$35)</f>
        <v>18</v>
      </c>
      <c r="I8" s="6">
        <v>4</v>
      </c>
      <c r="J8" s="3">
        <f ca="1">LOOKUP(I8,Result,Points!$B$2:$B$35)</f>
        <v>18</v>
      </c>
      <c r="K8" s="6">
        <v>4</v>
      </c>
      <c r="L8" s="3">
        <f ca="1">LOOKUP(K8,Result,Points!$B$2:$B$35)</f>
        <v>18</v>
      </c>
      <c r="M8" s="4">
        <f ca="1">SUM(D8,F8,H8,J8,L8)</f>
        <v>86</v>
      </c>
      <c r="N8" s="2" t="s">
        <v>16</v>
      </c>
    </row>
    <row r="9" spans="1:14" ht="12.75" x14ac:dyDescent="0.2">
      <c r="A9" s="2">
        <v>564</v>
      </c>
      <c r="B9" s="1" t="s">
        <v>232</v>
      </c>
      <c r="C9" s="6">
        <v>6</v>
      </c>
      <c r="D9" s="3">
        <f ca="1">LOOKUP(C9,Result,Points!$B$2:$B$35)</f>
        <v>15</v>
      </c>
      <c r="E9" s="2">
        <v>3</v>
      </c>
      <c r="F9" s="3">
        <f ca="1">LOOKUP(E9,Result,Points!$B$2:$B$35)</f>
        <v>20</v>
      </c>
      <c r="G9" s="2">
        <v>6</v>
      </c>
      <c r="H9" s="3">
        <f ca="1">LOOKUP(G9,Result,Points!$B$2:$B$35)</f>
        <v>15</v>
      </c>
      <c r="I9" s="6">
        <v>5</v>
      </c>
      <c r="J9" s="3">
        <f ca="1">LOOKUP(I9,Result,Points!$B$2:$B$35)</f>
        <v>16</v>
      </c>
      <c r="K9" s="6">
        <v>5</v>
      </c>
      <c r="L9" s="3">
        <f ca="1">LOOKUP(K9,Result,Points!$B$2:$B$35)</f>
        <v>16</v>
      </c>
      <c r="M9" s="4">
        <f ca="1">SUM(D9,F9,H9,J9,L9)</f>
        <v>82</v>
      </c>
      <c r="N9" s="2" t="s">
        <v>17</v>
      </c>
    </row>
    <row r="10" spans="1:14" ht="12.75" x14ac:dyDescent="0.2">
      <c r="A10" s="2">
        <v>22</v>
      </c>
      <c r="B10" s="1" t="s">
        <v>244</v>
      </c>
      <c r="C10" s="6">
        <v>3</v>
      </c>
      <c r="D10" s="3">
        <f ca="1">LOOKUP(C10,Result,Points!$B$2:$B$35)</f>
        <v>20</v>
      </c>
      <c r="E10" s="2">
        <v>6</v>
      </c>
      <c r="F10" s="3">
        <f ca="1">LOOKUP(E10,Result,Points!$B$2:$B$35)</f>
        <v>15</v>
      </c>
      <c r="G10" s="2">
        <v>5</v>
      </c>
      <c r="H10" s="3">
        <f ca="1">LOOKUP(G10,Result,Points!$B$2:$B$35)</f>
        <v>16</v>
      </c>
      <c r="I10" s="6">
        <v>6</v>
      </c>
      <c r="J10" s="3">
        <f ca="1">LOOKUP(I10,Result,Points!$B$2:$B$35)</f>
        <v>15</v>
      </c>
      <c r="K10" s="6">
        <v>7</v>
      </c>
      <c r="L10" s="3">
        <f ca="1">LOOKUP(K10,Result,Points!$B$2:$B$35)</f>
        <v>14</v>
      </c>
      <c r="M10" s="4">
        <f ca="1">SUM(D10,F10,H10,J10,L10)</f>
        <v>80</v>
      </c>
      <c r="N10" s="2" t="s">
        <v>18</v>
      </c>
    </row>
    <row r="11" spans="1:14" ht="12.75" x14ac:dyDescent="0.2">
      <c r="A11" s="2">
        <v>110</v>
      </c>
      <c r="B11" s="1" t="s">
        <v>229</v>
      </c>
      <c r="C11" s="6">
        <v>8</v>
      </c>
      <c r="D11" s="3">
        <f ca="1">LOOKUP(C11,Result,Points!$B$2:$B$35)</f>
        <v>13</v>
      </c>
      <c r="E11" s="2">
        <v>7</v>
      </c>
      <c r="F11" s="3">
        <f ca="1">LOOKUP(E11,Result,Points!$B$2:$B$35)</f>
        <v>14</v>
      </c>
      <c r="G11" s="2">
        <v>9</v>
      </c>
      <c r="H11" s="3">
        <f ca="1">LOOKUP(G11,Result,Points!$B$2:$B$35)</f>
        <v>12</v>
      </c>
      <c r="I11" s="6">
        <v>8</v>
      </c>
      <c r="J11" s="3">
        <f ca="1">LOOKUP(I11,Result,Points!$B$2:$B$35)</f>
        <v>13</v>
      </c>
      <c r="K11" s="6">
        <v>6</v>
      </c>
      <c r="L11" s="3">
        <f ca="1">LOOKUP(K11,Result,Points!$B$2:$B$35)</f>
        <v>15</v>
      </c>
      <c r="M11" s="4">
        <f ca="1">SUM(D11,F11,H11,J11,L11)</f>
        <v>67</v>
      </c>
      <c r="N11" s="2" t="s">
        <v>19</v>
      </c>
    </row>
    <row r="12" spans="1:14" ht="12.75" x14ac:dyDescent="0.2">
      <c r="A12" s="2">
        <v>329</v>
      </c>
      <c r="B12" s="1" t="s">
        <v>247</v>
      </c>
      <c r="C12" s="6">
        <v>7</v>
      </c>
      <c r="D12" s="3">
        <f ca="1">LOOKUP(C12,Result,Points!$B$2:$B$35)</f>
        <v>14</v>
      </c>
      <c r="E12" s="2">
        <v>8</v>
      </c>
      <c r="F12" s="3">
        <f ca="1">LOOKUP(E12,Result,Points!$B$2:$B$35)</f>
        <v>13</v>
      </c>
      <c r="G12" s="2">
        <v>8</v>
      </c>
      <c r="H12" s="3">
        <f ca="1">LOOKUP(G12,Result,Points!$B$2:$B$35)</f>
        <v>13</v>
      </c>
      <c r="I12" s="6">
        <v>10</v>
      </c>
      <c r="J12" s="3">
        <f ca="1">LOOKUP(I12,Result,Points!$B$2:$B$35)</f>
        <v>11</v>
      </c>
      <c r="K12" s="6">
        <v>9</v>
      </c>
      <c r="L12" s="3">
        <f ca="1">LOOKUP(K12,Result,Points!$B$2:$B$35)</f>
        <v>12</v>
      </c>
      <c r="M12" s="4">
        <f ca="1">SUM(D12,F12,H12,J12,L12)</f>
        <v>63</v>
      </c>
      <c r="N12" s="2" t="s">
        <v>20</v>
      </c>
    </row>
    <row r="13" spans="1:14" ht="12.75" x14ac:dyDescent="0.2">
      <c r="A13" s="2">
        <v>50</v>
      </c>
      <c r="B13" s="1" t="s">
        <v>245</v>
      </c>
      <c r="C13" s="6">
        <v>9</v>
      </c>
      <c r="D13" s="3">
        <f ca="1">LOOKUP(C13,Result,Points!$B$2:$B$35)</f>
        <v>12</v>
      </c>
      <c r="E13" s="2">
        <v>9</v>
      </c>
      <c r="F13" s="3">
        <f ca="1">LOOKUP(E13,Result,Points!$B$2:$B$35)</f>
        <v>12</v>
      </c>
      <c r="G13" s="2">
        <v>11</v>
      </c>
      <c r="H13" s="3">
        <f ca="1">LOOKUP(G13,Result,Points!$B$2:$B$35)</f>
        <v>10</v>
      </c>
      <c r="I13" s="6">
        <v>7</v>
      </c>
      <c r="J13" s="3">
        <f ca="1">LOOKUP(I13,Result,Points!$B$2:$B$35)</f>
        <v>14</v>
      </c>
      <c r="K13" s="6">
        <v>8</v>
      </c>
      <c r="L13" s="3">
        <f ca="1">LOOKUP(K13,Result,Points!$B$2:$B$35)</f>
        <v>13</v>
      </c>
      <c r="M13" s="4">
        <f ca="1">SUM(D13,F13,H13,J13,L13)</f>
        <v>61</v>
      </c>
      <c r="N13" s="2" t="s">
        <v>21</v>
      </c>
    </row>
    <row r="14" spans="1:14" ht="12.75" x14ac:dyDescent="0.2">
      <c r="A14" s="2">
        <v>115</v>
      </c>
      <c r="B14" s="1" t="s">
        <v>230</v>
      </c>
      <c r="C14" s="6">
        <v>11</v>
      </c>
      <c r="D14" s="3">
        <f ca="1">LOOKUP(C14,Result,Points!$B$2:$B$35)</f>
        <v>10</v>
      </c>
      <c r="E14" s="2">
        <v>11</v>
      </c>
      <c r="F14" s="3">
        <f ca="1">LOOKUP(E14,Result,Points!$B$2:$B$35)</f>
        <v>10</v>
      </c>
      <c r="G14" s="2">
        <v>12</v>
      </c>
      <c r="H14" s="3">
        <f ca="1">LOOKUP(G14,Result,Points!$B$2:$B$35)</f>
        <v>9</v>
      </c>
      <c r="I14" s="6">
        <v>11</v>
      </c>
      <c r="J14" s="3">
        <f ca="1">LOOKUP(I14,Result,Points!$B$2:$B$35)</f>
        <v>10</v>
      </c>
      <c r="K14" s="6">
        <v>12</v>
      </c>
      <c r="L14" s="3">
        <f ca="1">LOOKUP(K14,Result,Points!$B$2:$B$35)</f>
        <v>9</v>
      </c>
      <c r="M14" s="4">
        <f ca="1">SUM(D14,F14,H14,J14,L14)</f>
        <v>48</v>
      </c>
      <c r="N14" s="2" t="s">
        <v>22</v>
      </c>
    </row>
    <row r="15" spans="1:14" ht="12.75" x14ac:dyDescent="0.2">
      <c r="A15" s="10" t="s">
        <v>248</v>
      </c>
      <c r="B15" s="5" t="s">
        <v>224</v>
      </c>
      <c r="C15" s="6" t="s">
        <v>9</v>
      </c>
      <c r="D15" s="3">
        <f ca="1">LOOKUP(C15,Result,Points!$B$2:$B$35)</f>
        <v>0</v>
      </c>
      <c r="E15" s="2">
        <v>12</v>
      </c>
      <c r="F15" s="3">
        <f ca="1">LOOKUP(E15,Result,Points!$B$2:$B$35)</f>
        <v>9</v>
      </c>
      <c r="G15" s="2">
        <v>7</v>
      </c>
      <c r="H15" s="3">
        <f ca="1">LOOKUP(G15,Result,Points!$B$2:$B$35)</f>
        <v>14</v>
      </c>
      <c r="I15" s="6">
        <v>9</v>
      </c>
      <c r="J15" s="3">
        <f ca="1">LOOKUP(I15,Result,Points!$B$2:$B$35)</f>
        <v>12</v>
      </c>
      <c r="K15" s="6">
        <v>10</v>
      </c>
      <c r="L15" s="3">
        <f ca="1">LOOKUP(K15,Result,Points!$B$2:$B$35)</f>
        <v>11</v>
      </c>
      <c r="M15" s="4">
        <f ca="1">SUM(D15,F15,H15,J15,L15)</f>
        <v>46</v>
      </c>
      <c r="N15" s="2" t="s">
        <v>23</v>
      </c>
    </row>
    <row r="16" spans="1:14" ht="12.75" x14ac:dyDescent="0.2">
      <c r="A16" s="2">
        <v>75</v>
      </c>
      <c r="B16" s="1" t="s">
        <v>246</v>
      </c>
      <c r="C16" s="6">
        <v>10</v>
      </c>
      <c r="D16" s="3">
        <f ca="1">LOOKUP(C16,Result,Points!$B$2:$B$35)</f>
        <v>11</v>
      </c>
      <c r="E16" s="2">
        <v>10</v>
      </c>
      <c r="F16" s="3">
        <f ca="1">LOOKUP(E16,Result,Points!$B$2:$B$35)</f>
        <v>11</v>
      </c>
      <c r="G16" s="2">
        <v>10</v>
      </c>
      <c r="H16" s="3">
        <f ca="1">LOOKUP(G16,Result,Points!$B$2:$B$35)</f>
        <v>11</v>
      </c>
      <c r="I16" s="6" t="s">
        <v>8</v>
      </c>
      <c r="J16" s="3">
        <f ca="1">LOOKUP(I16,Result,Points!$B$2:$B$35)</f>
        <v>0</v>
      </c>
      <c r="K16" s="6">
        <v>11</v>
      </c>
      <c r="L16" s="3">
        <f ca="1">LOOKUP(K16,Result,Points!$B$2:$B$35)</f>
        <v>10</v>
      </c>
      <c r="M16" s="4">
        <f ca="1">SUM(D16,F16,H16,J16,L16)</f>
        <v>43</v>
      </c>
      <c r="N16" s="2" t="s">
        <v>24</v>
      </c>
    </row>
    <row r="17" spans="1:14" ht="12.75" x14ac:dyDescent="0.2">
      <c r="A17" s="43"/>
      <c r="B17" s="42"/>
      <c r="C17" s="38"/>
      <c r="D17" s="30"/>
      <c r="F17" s="30"/>
      <c r="H17" s="30"/>
      <c r="I17" s="30"/>
      <c r="J17" s="30"/>
      <c r="K17" s="30"/>
      <c r="L17" s="30"/>
      <c r="M17" s="27"/>
      <c r="N17" s="29"/>
    </row>
    <row r="18" spans="1:14" ht="12.75" x14ac:dyDescent="0.2">
      <c r="A18" s="43"/>
      <c r="B18" s="42"/>
      <c r="C18" s="38"/>
      <c r="D18" s="30"/>
      <c r="F18" s="30"/>
      <c r="H18" s="30"/>
      <c r="I18" s="30"/>
      <c r="J18" s="30"/>
      <c r="K18" s="30"/>
      <c r="L18" s="30"/>
      <c r="M18" s="27"/>
      <c r="N18" s="29"/>
    </row>
    <row r="20" spans="1:14" ht="12.75" x14ac:dyDescent="0.2">
      <c r="C20" s="248"/>
      <c r="D20" s="249"/>
    </row>
    <row r="21" spans="1:14" ht="12.75" x14ac:dyDescent="0.2">
      <c r="C21" s="34"/>
      <c r="D21" s="35"/>
    </row>
    <row r="22" spans="1:14" ht="12.75" x14ac:dyDescent="0.2">
      <c r="C22" s="34"/>
      <c r="D22" s="35"/>
    </row>
    <row r="23" spans="1:14" ht="12.75" x14ac:dyDescent="0.2">
      <c r="C23" s="34"/>
      <c r="D23" s="35"/>
    </row>
    <row r="24" spans="1:14" ht="12.75" x14ac:dyDescent="0.2">
      <c r="C24" s="34"/>
      <c r="D24" s="35"/>
    </row>
    <row r="25" spans="1:14" ht="12.75" x14ac:dyDescent="0.2">
      <c r="C25" s="34"/>
      <c r="D25" s="35"/>
    </row>
    <row r="26" spans="1:14" ht="12.75" x14ac:dyDescent="0.2">
      <c r="C26" s="34"/>
      <c r="D26" s="35"/>
    </row>
    <row r="27" spans="1:14" ht="12.75" x14ac:dyDescent="0.2">
      <c r="C27" s="34"/>
      <c r="D27" s="35"/>
    </row>
    <row r="28" spans="1:14" ht="12.75" x14ac:dyDescent="0.2">
      <c r="C28" s="34"/>
      <c r="D28" s="35"/>
    </row>
    <row r="29" spans="1:14" ht="12.75" x14ac:dyDescent="0.2">
      <c r="C29" s="34"/>
      <c r="D29" s="35"/>
    </row>
    <row r="30" spans="1:14" ht="12.75" x14ac:dyDescent="0.2">
      <c r="C30" s="34"/>
      <c r="D30" s="35"/>
    </row>
    <row r="31" spans="1:14" ht="12.75" x14ac:dyDescent="0.2">
      <c r="C31" s="34"/>
      <c r="D31" s="35"/>
    </row>
    <row r="32" spans="1:14" ht="12.75" x14ac:dyDescent="0.2">
      <c r="C32" s="34"/>
      <c r="D32" s="35"/>
    </row>
    <row r="33" spans="3:4" ht="12.75" x14ac:dyDescent="0.2">
      <c r="C33" s="34"/>
      <c r="D33" s="35"/>
    </row>
    <row r="34" spans="3:4" ht="12.75" x14ac:dyDescent="0.2">
      <c r="C34" s="34"/>
      <c r="D34" s="35"/>
    </row>
    <row r="35" spans="3:4" ht="12.75" x14ac:dyDescent="0.2">
      <c r="C35" s="34"/>
      <c r="D35" s="35"/>
    </row>
    <row r="36" spans="3:4" ht="12.75" x14ac:dyDescent="0.2">
      <c r="C36" s="34"/>
      <c r="D36" s="35"/>
    </row>
    <row r="37" spans="3:4" ht="12.75" x14ac:dyDescent="0.2">
      <c r="C37" s="34"/>
      <c r="D37" s="35"/>
    </row>
    <row r="38" spans="3:4" ht="12.75" x14ac:dyDescent="0.2">
      <c r="C38" s="34"/>
      <c r="D38" s="35"/>
    </row>
    <row r="39" spans="3:4" ht="12.75" x14ac:dyDescent="0.2">
      <c r="C39" s="34"/>
      <c r="D39" s="35"/>
    </row>
    <row r="40" spans="3:4" ht="12.75" x14ac:dyDescent="0.2">
      <c r="C40" s="34"/>
      <c r="D40" s="35"/>
    </row>
    <row r="41" spans="3:4" ht="12.75" x14ac:dyDescent="0.2">
      <c r="C41" s="34"/>
      <c r="D41" s="35"/>
    </row>
    <row r="42" spans="3:4" ht="12.75" x14ac:dyDescent="0.2">
      <c r="C42" s="34"/>
      <c r="D42" s="35"/>
    </row>
    <row r="43" spans="3:4" ht="12.75" x14ac:dyDescent="0.2">
      <c r="C43" s="34"/>
      <c r="D43" s="35"/>
    </row>
    <row r="44" spans="3:4" ht="12.75" x14ac:dyDescent="0.2">
      <c r="C44" s="34"/>
      <c r="D44" s="35"/>
    </row>
    <row r="45" spans="3:4" ht="12.75" x14ac:dyDescent="0.2">
      <c r="C45" s="34"/>
      <c r="D45" s="35"/>
    </row>
    <row r="46" spans="3:4" ht="12.75" x14ac:dyDescent="0.2">
      <c r="C46" s="34"/>
      <c r="D46" s="35"/>
    </row>
    <row r="47" spans="3:4" ht="12.75" x14ac:dyDescent="0.2">
      <c r="C47" s="34"/>
      <c r="D47" s="35"/>
    </row>
    <row r="48" spans="3:4" ht="12.75" x14ac:dyDescent="0.2">
      <c r="C48" s="34"/>
      <c r="D48" s="35"/>
    </row>
    <row r="49" spans="3:4" ht="12.75" x14ac:dyDescent="0.2">
      <c r="C49" s="34"/>
      <c r="D49" s="35"/>
    </row>
    <row r="50" spans="3:4" ht="12.75" x14ac:dyDescent="0.2">
      <c r="C50" s="34"/>
      <c r="D50" s="35"/>
    </row>
    <row r="51" spans="3:4" ht="12.75" x14ac:dyDescent="0.2">
      <c r="C51" s="34"/>
      <c r="D51" s="35"/>
    </row>
    <row r="52" spans="3:4" ht="12.75" x14ac:dyDescent="0.2">
      <c r="C52" s="34"/>
      <c r="D52" s="35"/>
    </row>
    <row r="53" spans="3:4" ht="12.75" x14ac:dyDescent="0.2">
      <c r="C53" s="34"/>
      <c r="D53" s="35"/>
    </row>
    <row r="54" spans="3:4" ht="12.75" x14ac:dyDescent="0.2">
      <c r="C54" s="36"/>
      <c r="D54" s="37"/>
    </row>
    <row r="55" spans="3:4" ht="12.75" x14ac:dyDescent="0.2">
      <c r="C55" s="38"/>
      <c r="D55" s="39"/>
    </row>
    <row r="56" spans="3:4" ht="12.75" x14ac:dyDescent="0.2">
      <c r="C56" s="38"/>
      <c r="D56" s="39"/>
    </row>
    <row r="57" spans="3:4" ht="12.75" x14ac:dyDescent="0.2">
      <c r="C57" s="38"/>
      <c r="D57" s="39"/>
    </row>
    <row r="58" spans="3:4" ht="12.75" x14ac:dyDescent="0.2">
      <c r="C58" s="38"/>
      <c r="D58" s="39"/>
    </row>
    <row r="59" spans="3:4" ht="12.75" x14ac:dyDescent="0.2">
      <c r="C59" s="38"/>
      <c r="D59" s="39"/>
    </row>
    <row r="60" spans="3:4" ht="12.75" x14ac:dyDescent="0.2">
      <c r="C60" s="38"/>
      <c r="D60" s="39"/>
    </row>
    <row r="61" spans="3:4" ht="12.75" x14ac:dyDescent="0.2">
      <c r="C61" s="38"/>
      <c r="D61" s="39"/>
    </row>
    <row r="62" spans="3:4" ht="12.75" x14ac:dyDescent="0.2">
      <c r="C62" s="38"/>
      <c r="D62" s="39"/>
    </row>
    <row r="63" spans="3:4" ht="12.75" x14ac:dyDescent="0.2">
      <c r="C63" s="38"/>
      <c r="D63" s="39"/>
    </row>
    <row r="64" spans="3:4" ht="12.75" x14ac:dyDescent="0.2">
      <c r="C64" s="38"/>
      <c r="D64" s="39"/>
    </row>
    <row r="65" spans="3:4" ht="12.75" x14ac:dyDescent="0.2">
      <c r="C65" s="38"/>
      <c r="D65" s="39"/>
    </row>
    <row r="66" spans="3:4" ht="12.75" x14ac:dyDescent="0.2">
      <c r="C66" s="38"/>
      <c r="D66" s="39"/>
    </row>
  </sheetData>
  <autoFilter ref="A4:N4" xr:uid="{00000000-0009-0000-0000-000001000000}">
    <sortState xmlns:xlrd2="http://schemas.microsoft.com/office/spreadsheetml/2017/richdata2" ref="A5:N16">
      <sortCondition descending="1" ref="M4"/>
    </sortState>
  </autoFilter>
  <phoneticPr fontId="3" type="noConversion"/>
  <pageMargins left="0.66" right="0.15748031496062992" top="0.74803149606299213" bottom="0.74803149606299213" header="0.31496062992125984" footer="0.31496062992125984"/>
  <pageSetup paperSize="9" orientation="portrait" horizontalDpi="300" verticalDpi="300" r:id="rId1"/>
  <headerFooter>
    <oddFooter>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FF00"/>
  </sheetPr>
  <dimension ref="A1:Y280"/>
  <sheetViews>
    <sheetView workbookViewId="0"/>
  </sheetViews>
  <sheetFormatPr defaultRowHeight="15.75" x14ac:dyDescent="0.25"/>
  <cols>
    <col min="1" max="1" width="5.85546875" style="13" customWidth="1"/>
    <col min="2" max="2" width="25.140625" style="13" customWidth="1"/>
    <col min="3" max="3" width="5.7109375" style="29" customWidth="1"/>
    <col min="4" max="4" width="5.7109375" style="31" customWidth="1"/>
    <col min="5" max="5" width="5.7109375" style="29" customWidth="1"/>
    <col min="6" max="6" width="5.7109375" style="28" customWidth="1"/>
    <col min="7" max="7" width="5.7109375" style="29" customWidth="1"/>
    <col min="8" max="13" width="5.7109375" style="28" customWidth="1"/>
    <col min="14" max="14" width="5.28515625" style="28" customWidth="1"/>
    <col min="15" max="15" width="7.140625" style="13" customWidth="1"/>
    <col min="16" max="16" width="8.28515625" style="29" customWidth="1"/>
    <col min="17" max="17" width="5.85546875" style="13" customWidth="1"/>
    <col min="18" max="18" width="17.7109375" style="13" customWidth="1"/>
    <col min="19" max="20" width="9.140625" style="29"/>
    <col min="21" max="21" width="9.140625" style="13"/>
    <col min="22" max="22" width="8.42578125" style="60" customWidth="1"/>
    <col min="23" max="23" width="5.85546875" style="13" customWidth="1"/>
    <col min="24" max="24" width="17.7109375" style="13" customWidth="1"/>
    <col min="25" max="16384" width="9.140625" style="13"/>
  </cols>
  <sheetData>
    <row r="1" spans="1:25" s="18" customFormat="1" x14ac:dyDescent="0.25">
      <c r="A1" s="69" t="s">
        <v>76</v>
      </c>
      <c r="B1" s="13"/>
      <c r="C1" s="14"/>
      <c r="D1" s="15"/>
      <c r="E1" s="16"/>
      <c r="F1" s="17"/>
      <c r="G1" s="16"/>
      <c r="H1" s="17"/>
      <c r="I1" s="16"/>
      <c r="J1" s="17"/>
      <c r="K1" s="16"/>
      <c r="L1" s="17"/>
      <c r="M1" s="16"/>
      <c r="N1" s="17"/>
      <c r="P1" s="16"/>
      <c r="S1" s="16"/>
      <c r="T1" s="16"/>
      <c r="U1" s="16"/>
      <c r="V1" s="16"/>
    </row>
    <row r="2" spans="1:25" s="18" customFormat="1" x14ac:dyDescent="0.25">
      <c r="A2" s="45"/>
      <c r="B2" s="13"/>
      <c r="C2" s="14"/>
      <c r="D2" s="15"/>
      <c r="E2" s="16"/>
      <c r="F2" s="17"/>
      <c r="G2" s="16"/>
      <c r="H2" s="17"/>
      <c r="I2" s="16"/>
      <c r="J2" s="17"/>
      <c r="K2" s="16"/>
      <c r="L2" s="17"/>
      <c r="M2" s="16"/>
      <c r="N2" s="17"/>
      <c r="P2" s="16"/>
      <c r="R2" s="61" t="s">
        <v>47</v>
      </c>
      <c r="S2" s="16"/>
      <c r="T2" s="16"/>
      <c r="U2" s="16"/>
      <c r="V2" s="16"/>
      <c r="X2" s="61" t="s">
        <v>34</v>
      </c>
    </row>
    <row r="3" spans="1:25" x14ac:dyDescent="0.25">
      <c r="A3" s="41" t="s">
        <v>170</v>
      </c>
      <c r="C3" s="25"/>
      <c r="D3" s="26"/>
      <c r="E3" s="25"/>
      <c r="F3" s="26"/>
      <c r="G3" s="25"/>
      <c r="H3" s="26"/>
      <c r="I3" s="46"/>
      <c r="J3" s="47"/>
      <c r="K3" s="46"/>
      <c r="L3" s="48"/>
      <c r="M3" s="13"/>
      <c r="N3" s="29"/>
      <c r="P3" s="29" t="s">
        <v>44</v>
      </c>
      <c r="Q3" s="41" t="s">
        <v>171</v>
      </c>
      <c r="V3" s="29" t="s">
        <v>44</v>
      </c>
      <c r="W3" s="41" t="s">
        <v>171</v>
      </c>
      <c r="Y3" s="61"/>
    </row>
    <row r="4" spans="1:25" ht="38.25" x14ac:dyDescent="0.2">
      <c r="A4" s="49" t="s">
        <v>4</v>
      </c>
      <c r="B4" s="49" t="s">
        <v>0</v>
      </c>
      <c r="C4" s="50" t="s">
        <v>10</v>
      </c>
      <c r="D4" s="51" t="s">
        <v>3</v>
      </c>
      <c r="E4" s="50" t="s">
        <v>11</v>
      </c>
      <c r="F4" s="51" t="s">
        <v>3</v>
      </c>
      <c r="G4" s="50" t="s">
        <v>12</v>
      </c>
      <c r="H4" s="51" t="s">
        <v>3</v>
      </c>
      <c r="I4" s="50" t="s">
        <v>30</v>
      </c>
      <c r="J4" s="51" t="s">
        <v>3</v>
      </c>
      <c r="K4" s="50" t="s">
        <v>31</v>
      </c>
      <c r="L4" s="51" t="s">
        <v>3</v>
      </c>
      <c r="M4" s="52" t="s">
        <v>1</v>
      </c>
      <c r="N4" s="44" t="s">
        <v>2</v>
      </c>
      <c r="P4" s="59" t="s">
        <v>37</v>
      </c>
      <c r="Q4" s="49" t="s">
        <v>4</v>
      </c>
      <c r="R4" s="49" t="s">
        <v>0</v>
      </c>
      <c r="S4" s="54" t="s">
        <v>33</v>
      </c>
      <c r="T4" s="55"/>
      <c r="U4" s="55"/>
      <c r="V4" s="59" t="s">
        <v>38</v>
      </c>
      <c r="W4" s="49" t="s">
        <v>4</v>
      </c>
      <c r="X4" s="49" t="s">
        <v>0</v>
      </c>
      <c r="Y4" s="54" t="s">
        <v>46</v>
      </c>
    </row>
    <row r="5" spans="1:25" ht="15" x14ac:dyDescent="0.25">
      <c r="A5" s="66">
        <v>29</v>
      </c>
      <c r="B5" s="67" t="s">
        <v>125</v>
      </c>
      <c r="C5" s="6">
        <v>3</v>
      </c>
      <c r="D5" s="3">
        <f t="shared" ref="D5:D28" ca="1" si="0">LOOKUP(C5,Result,$D$38:$D$71)</f>
        <v>20</v>
      </c>
      <c r="E5" s="2">
        <v>1</v>
      </c>
      <c r="F5" s="3">
        <f t="shared" ref="F5:F28" ca="1" si="1">LOOKUP(E5,Result,$D$38:$D$71)</f>
        <v>25</v>
      </c>
      <c r="G5" s="2">
        <v>1</v>
      </c>
      <c r="H5" s="3">
        <f t="shared" ref="H5:H28" ca="1" si="2">LOOKUP(G5,Result,$D$38:$D$71)</f>
        <v>25</v>
      </c>
      <c r="I5" s="2">
        <v>1</v>
      </c>
      <c r="J5" s="3">
        <f t="shared" ref="J5:J28" ca="1" si="3">LOOKUP(I5,Result,$D$38:$D$71)</f>
        <v>25</v>
      </c>
      <c r="K5" s="2">
        <v>1</v>
      </c>
      <c r="L5" s="3">
        <f t="shared" ref="L5:L28" ca="1" si="4">LOOKUP(K5,Result,$D$38:$D$71)</f>
        <v>25</v>
      </c>
      <c r="M5" s="4">
        <f t="shared" ref="M5:M28" ca="1" si="5">SUM(L5,J5,H5,F5,D5)</f>
        <v>120</v>
      </c>
      <c r="N5" s="2" t="s">
        <v>13</v>
      </c>
      <c r="P5" s="29">
        <v>11</v>
      </c>
      <c r="Q5" s="10">
        <f t="shared" ref="Q5:Q16" si="6">A15</f>
        <v>120</v>
      </c>
      <c r="R5" s="5" t="str">
        <f t="shared" ref="R5:R16" si="7">B15</f>
        <v>Luke Bush</v>
      </c>
      <c r="S5" s="2"/>
      <c r="V5" s="29">
        <v>1</v>
      </c>
      <c r="W5" s="10">
        <f t="shared" ref="W5:X14" si="8">A5</f>
        <v>29</v>
      </c>
      <c r="X5" s="5" t="str">
        <f t="shared" si="8"/>
        <v>Ryan Smith</v>
      </c>
      <c r="Y5" s="1"/>
    </row>
    <row r="6" spans="1:25" ht="15" x14ac:dyDescent="0.25">
      <c r="A6" s="66">
        <v>308</v>
      </c>
      <c r="B6" s="67" t="s">
        <v>133</v>
      </c>
      <c r="C6" s="6">
        <v>1</v>
      </c>
      <c r="D6" s="3">
        <f t="shared" ca="1" si="0"/>
        <v>25</v>
      </c>
      <c r="E6" s="2">
        <v>4</v>
      </c>
      <c r="F6" s="3">
        <f t="shared" ca="1" si="1"/>
        <v>18</v>
      </c>
      <c r="G6" s="2">
        <v>2</v>
      </c>
      <c r="H6" s="3">
        <f t="shared" ca="1" si="2"/>
        <v>22</v>
      </c>
      <c r="I6" s="2">
        <v>2</v>
      </c>
      <c r="J6" s="3">
        <f t="shared" ca="1" si="3"/>
        <v>22</v>
      </c>
      <c r="K6" s="2">
        <v>2</v>
      </c>
      <c r="L6" s="3">
        <f t="shared" ca="1" si="4"/>
        <v>22</v>
      </c>
      <c r="M6" s="4">
        <f t="shared" ca="1" si="5"/>
        <v>109</v>
      </c>
      <c r="N6" s="2" t="s">
        <v>14</v>
      </c>
      <c r="P6" s="29">
        <v>12</v>
      </c>
      <c r="Q6" s="10">
        <f t="shared" si="6"/>
        <v>127</v>
      </c>
      <c r="R6" s="5" t="str">
        <f t="shared" si="7"/>
        <v>Zane Faull</v>
      </c>
      <c r="S6" s="2"/>
      <c r="V6" s="29">
        <v>2</v>
      </c>
      <c r="W6" s="10">
        <f t="shared" si="8"/>
        <v>308</v>
      </c>
      <c r="X6" s="5" t="str">
        <f t="shared" si="8"/>
        <v>John Lytras</v>
      </c>
      <c r="Y6" s="1"/>
    </row>
    <row r="7" spans="1:25" ht="15" x14ac:dyDescent="0.25">
      <c r="A7" s="66">
        <v>3</v>
      </c>
      <c r="B7" s="68" t="s">
        <v>118</v>
      </c>
      <c r="C7" s="8">
        <v>2</v>
      </c>
      <c r="D7" s="3">
        <f t="shared" ca="1" si="0"/>
        <v>22</v>
      </c>
      <c r="E7" s="9">
        <v>2</v>
      </c>
      <c r="F7" s="3">
        <f t="shared" ca="1" si="1"/>
        <v>22</v>
      </c>
      <c r="G7" s="9">
        <v>3</v>
      </c>
      <c r="H7" s="3">
        <f t="shared" ca="1" si="2"/>
        <v>20</v>
      </c>
      <c r="I7" s="2">
        <v>3</v>
      </c>
      <c r="J7" s="3">
        <f t="shared" ca="1" si="3"/>
        <v>20</v>
      </c>
      <c r="K7" s="2">
        <v>9</v>
      </c>
      <c r="L7" s="3">
        <f t="shared" ca="1" si="4"/>
        <v>12</v>
      </c>
      <c r="M7" s="4">
        <f t="shared" ca="1" si="5"/>
        <v>96</v>
      </c>
      <c r="N7" s="2" t="s">
        <v>15</v>
      </c>
      <c r="P7" s="29">
        <v>13</v>
      </c>
      <c r="Q7" s="11">
        <f t="shared" si="6"/>
        <v>0</v>
      </c>
      <c r="R7" s="7">
        <f t="shared" si="7"/>
        <v>0</v>
      </c>
      <c r="S7" s="2"/>
      <c r="V7" s="29">
        <v>3</v>
      </c>
      <c r="W7" s="53">
        <f t="shared" si="8"/>
        <v>3</v>
      </c>
      <c r="X7" s="7" t="str">
        <f t="shared" si="8"/>
        <v>Kruze Brady</v>
      </c>
      <c r="Y7" s="1"/>
    </row>
    <row r="8" spans="1:25" ht="15" x14ac:dyDescent="0.25">
      <c r="A8" s="66">
        <v>27</v>
      </c>
      <c r="B8" s="67" t="s">
        <v>124</v>
      </c>
      <c r="C8" s="6">
        <v>4</v>
      </c>
      <c r="D8" s="3">
        <f t="shared" ca="1" si="0"/>
        <v>18</v>
      </c>
      <c r="E8" s="2">
        <v>3</v>
      </c>
      <c r="F8" s="3">
        <f t="shared" ca="1" si="1"/>
        <v>20</v>
      </c>
      <c r="G8" s="2">
        <v>6</v>
      </c>
      <c r="H8" s="3">
        <f t="shared" ca="1" si="2"/>
        <v>15</v>
      </c>
      <c r="I8" s="2">
        <v>4</v>
      </c>
      <c r="J8" s="3">
        <f t="shared" ca="1" si="3"/>
        <v>18</v>
      </c>
      <c r="K8" s="2">
        <v>3</v>
      </c>
      <c r="L8" s="3">
        <f t="shared" ca="1" si="4"/>
        <v>20</v>
      </c>
      <c r="M8" s="4">
        <f t="shared" ca="1" si="5"/>
        <v>91</v>
      </c>
      <c r="N8" s="2" t="s">
        <v>16</v>
      </c>
      <c r="P8" s="29">
        <v>14</v>
      </c>
      <c r="Q8" s="10">
        <f t="shared" si="6"/>
        <v>0</v>
      </c>
      <c r="R8" s="5">
        <f t="shared" si="7"/>
        <v>0</v>
      </c>
      <c r="S8" s="2"/>
      <c r="V8" s="29">
        <v>4</v>
      </c>
      <c r="W8" s="10">
        <f t="shared" si="8"/>
        <v>27</v>
      </c>
      <c r="X8" s="5" t="str">
        <f t="shared" si="8"/>
        <v>Max Stauffer</v>
      </c>
      <c r="Y8" s="1"/>
    </row>
    <row r="9" spans="1:25" ht="15" x14ac:dyDescent="0.25">
      <c r="A9" s="66">
        <v>22</v>
      </c>
      <c r="B9" s="67" t="s">
        <v>122</v>
      </c>
      <c r="C9" s="6">
        <v>5</v>
      </c>
      <c r="D9" s="3">
        <f t="shared" ca="1" si="0"/>
        <v>16</v>
      </c>
      <c r="E9" s="2">
        <v>5</v>
      </c>
      <c r="F9" s="3">
        <f t="shared" ca="1" si="1"/>
        <v>16</v>
      </c>
      <c r="G9" s="2">
        <v>4</v>
      </c>
      <c r="H9" s="3">
        <f t="shared" ca="1" si="2"/>
        <v>18</v>
      </c>
      <c r="I9" s="2">
        <v>5</v>
      </c>
      <c r="J9" s="3">
        <f t="shared" ca="1" si="3"/>
        <v>16</v>
      </c>
      <c r="K9" s="2">
        <v>4</v>
      </c>
      <c r="L9" s="3">
        <f t="shared" ca="1" si="4"/>
        <v>18</v>
      </c>
      <c r="M9" s="4">
        <f t="shared" ca="1" si="5"/>
        <v>84</v>
      </c>
      <c r="N9" s="2" t="s">
        <v>17</v>
      </c>
      <c r="P9" s="29">
        <v>15</v>
      </c>
      <c r="Q9" s="56">
        <f t="shared" si="6"/>
        <v>0</v>
      </c>
      <c r="R9" s="5">
        <f t="shared" si="7"/>
        <v>0</v>
      </c>
      <c r="S9" s="2"/>
      <c r="V9" s="29">
        <v>5</v>
      </c>
      <c r="W9" s="10">
        <f t="shared" si="8"/>
        <v>22</v>
      </c>
      <c r="X9" s="5" t="str">
        <f t="shared" si="8"/>
        <v>Callan Butcher</v>
      </c>
      <c r="Y9" s="1"/>
    </row>
    <row r="10" spans="1:25" ht="15" x14ac:dyDescent="0.25">
      <c r="A10" s="66">
        <v>61</v>
      </c>
      <c r="B10" s="67" t="s">
        <v>127</v>
      </c>
      <c r="C10" s="6">
        <v>6</v>
      </c>
      <c r="D10" s="3">
        <f t="shared" ca="1" si="0"/>
        <v>15</v>
      </c>
      <c r="E10" s="2">
        <v>6</v>
      </c>
      <c r="F10" s="3">
        <f t="shared" ca="1" si="1"/>
        <v>15</v>
      </c>
      <c r="G10" s="2">
        <v>5</v>
      </c>
      <c r="H10" s="3">
        <f t="shared" ca="1" si="2"/>
        <v>16</v>
      </c>
      <c r="I10" s="2">
        <v>6</v>
      </c>
      <c r="J10" s="3">
        <f t="shared" ca="1" si="3"/>
        <v>15</v>
      </c>
      <c r="K10" s="2">
        <v>6</v>
      </c>
      <c r="L10" s="3">
        <f t="shared" ca="1" si="4"/>
        <v>15</v>
      </c>
      <c r="M10" s="4">
        <f t="shared" ca="1" si="5"/>
        <v>76</v>
      </c>
      <c r="N10" s="2" t="s">
        <v>18</v>
      </c>
      <c r="P10" s="29">
        <v>16</v>
      </c>
      <c r="Q10" s="10">
        <f t="shared" si="6"/>
        <v>0</v>
      </c>
      <c r="R10" s="5">
        <f t="shared" si="7"/>
        <v>0</v>
      </c>
      <c r="S10" s="2"/>
      <c r="V10" s="29">
        <v>6</v>
      </c>
      <c r="W10" s="10">
        <f t="shared" si="8"/>
        <v>61</v>
      </c>
      <c r="X10" s="5" t="str">
        <f t="shared" si="8"/>
        <v>Jarred Loveday</v>
      </c>
      <c r="Y10" s="1"/>
    </row>
    <row r="11" spans="1:25" ht="15" x14ac:dyDescent="0.2">
      <c r="A11" s="78">
        <v>143</v>
      </c>
      <c r="B11" s="88" t="s">
        <v>173</v>
      </c>
      <c r="C11" s="6">
        <v>8</v>
      </c>
      <c r="D11" s="3">
        <f t="shared" ca="1" si="0"/>
        <v>13</v>
      </c>
      <c r="E11" s="2">
        <v>9</v>
      </c>
      <c r="F11" s="3">
        <f t="shared" ca="1" si="1"/>
        <v>12</v>
      </c>
      <c r="G11" s="2">
        <v>8</v>
      </c>
      <c r="H11" s="3">
        <f t="shared" ca="1" si="2"/>
        <v>13</v>
      </c>
      <c r="I11" s="2">
        <v>8</v>
      </c>
      <c r="J11" s="3">
        <f t="shared" ca="1" si="3"/>
        <v>13</v>
      </c>
      <c r="K11" s="2">
        <v>11</v>
      </c>
      <c r="L11" s="3">
        <f t="shared" ca="1" si="4"/>
        <v>10</v>
      </c>
      <c r="M11" s="4">
        <f t="shared" ca="1" si="5"/>
        <v>61</v>
      </c>
      <c r="N11" s="2" t="s">
        <v>19</v>
      </c>
      <c r="P11" s="29">
        <v>17</v>
      </c>
      <c r="Q11" s="10">
        <f t="shared" si="6"/>
        <v>0</v>
      </c>
      <c r="R11" s="5">
        <f t="shared" si="7"/>
        <v>0</v>
      </c>
      <c r="S11" s="2"/>
      <c r="V11" s="29">
        <v>7</v>
      </c>
      <c r="W11" s="10">
        <f t="shared" si="8"/>
        <v>143</v>
      </c>
      <c r="X11" s="5" t="str">
        <f t="shared" si="8"/>
        <v>Lochlen Trappel-Macgregor</v>
      </c>
      <c r="Y11" s="1"/>
    </row>
    <row r="12" spans="1:25" ht="15" x14ac:dyDescent="0.25">
      <c r="A12" s="66">
        <v>110</v>
      </c>
      <c r="B12" s="67" t="s">
        <v>172</v>
      </c>
      <c r="C12" s="6">
        <v>10</v>
      </c>
      <c r="D12" s="3">
        <f t="shared" ca="1" si="0"/>
        <v>11</v>
      </c>
      <c r="E12" s="2">
        <v>10</v>
      </c>
      <c r="F12" s="3">
        <f t="shared" ca="1" si="1"/>
        <v>11</v>
      </c>
      <c r="G12" s="2">
        <v>11</v>
      </c>
      <c r="H12" s="3">
        <f t="shared" ca="1" si="2"/>
        <v>10</v>
      </c>
      <c r="I12" s="2">
        <v>9</v>
      </c>
      <c r="J12" s="3">
        <f t="shared" ca="1" si="3"/>
        <v>12</v>
      </c>
      <c r="K12" s="2">
        <v>5</v>
      </c>
      <c r="L12" s="3">
        <f t="shared" ca="1" si="4"/>
        <v>16</v>
      </c>
      <c r="M12" s="4">
        <f t="shared" ca="1" si="5"/>
        <v>60</v>
      </c>
      <c r="N12" s="2" t="s">
        <v>20</v>
      </c>
      <c r="P12" s="29">
        <v>18</v>
      </c>
      <c r="Q12" s="10">
        <f t="shared" si="6"/>
        <v>0</v>
      </c>
      <c r="R12" s="5">
        <f t="shared" si="7"/>
        <v>0</v>
      </c>
      <c r="S12" s="2"/>
      <c r="V12" s="29">
        <v>8</v>
      </c>
      <c r="W12" s="10">
        <f t="shared" si="8"/>
        <v>110</v>
      </c>
      <c r="X12" s="5" t="str">
        <f t="shared" si="8"/>
        <v>Callan Russell</v>
      </c>
      <c r="Y12" s="1"/>
    </row>
    <row r="13" spans="1:25" ht="15" x14ac:dyDescent="0.25">
      <c r="A13" s="66">
        <v>25</v>
      </c>
      <c r="B13" s="67" t="s">
        <v>123</v>
      </c>
      <c r="C13" s="6">
        <v>7</v>
      </c>
      <c r="D13" s="3">
        <f t="shared" ca="1" si="0"/>
        <v>14</v>
      </c>
      <c r="E13" s="2">
        <v>8</v>
      </c>
      <c r="F13" s="3">
        <f t="shared" ca="1" si="1"/>
        <v>13</v>
      </c>
      <c r="G13" s="2">
        <v>10</v>
      </c>
      <c r="H13" s="3">
        <f t="shared" ca="1" si="2"/>
        <v>11</v>
      </c>
      <c r="I13" s="2">
        <v>11</v>
      </c>
      <c r="J13" s="3">
        <f t="shared" ca="1" si="3"/>
        <v>10</v>
      </c>
      <c r="K13" s="2">
        <v>10</v>
      </c>
      <c r="L13" s="3">
        <f t="shared" ca="1" si="4"/>
        <v>11</v>
      </c>
      <c r="M13" s="4">
        <f t="shared" ca="1" si="5"/>
        <v>59</v>
      </c>
      <c r="N13" s="2" t="s">
        <v>21</v>
      </c>
      <c r="P13" s="29">
        <v>19</v>
      </c>
      <c r="Q13" s="10">
        <f t="shared" si="6"/>
        <v>0</v>
      </c>
      <c r="R13" s="5">
        <f t="shared" si="7"/>
        <v>0</v>
      </c>
      <c r="S13" s="2"/>
      <c r="V13" s="29">
        <v>9</v>
      </c>
      <c r="W13" s="10">
        <f t="shared" si="8"/>
        <v>25</v>
      </c>
      <c r="X13" s="5" t="str">
        <f t="shared" si="8"/>
        <v>Oscar Smith</v>
      </c>
      <c r="Y13" s="1"/>
    </row>
    <row r="14" spans="1:25" ht="16.5" customHeight="1" x14ac:dyDescent="0.25">
      <c r="A14" s="66">
        <v>253</v>
      </c>
      <c r="B14" s="67" t="s">
        <v>174</v>
      </c>
      <c r="C14" s="6">
        <v>9</v>
      </c>
      <c r="D14" s="3">
        <f t="shared" ca="1" si="0"/>
        <v>12</v>
      </c>
      <c r="E14" s="2">
        <v>11</v>
      </c>
      <c r="F14" s="3">
        <f t="shared" ca="1" si="1"/>
        <v>10</v>
      </c>
      <c r="G14" s="2">
        <v>9</v>
      </c>
      <c r="H14" s="3">
        <f t="shared" ca="1" si="2"/>
        <v>12</v>
      </c>
      <c r="I14" s="2">
        <v>10</v>
      </c>
      <c r="J14" s="3">
        <f t="shared" ca="1" si="3"/>
        <v>11</v>
      </c>
      <c r="K14" s="2">
        <v>8</v>
      </c>
      <c r="L14" s="3">
        <f t="shared" ca="1" si="4"/>
        <v>13</v>
      </c>
      <c r="M14" s="4">
        <f t="shared" ca="1" si="5"/>
        <v>58</v>
      </c>
      <c r="N14" s="2" t="s">
        <v>22</v>
      </c>
      <c r="P14" s="29">
        <v>20</v>
      </c>
      <c r="Q14" s="10">
        <f t="shared" si="6"/>
        <v>0</v>
      </c>
      <c r="R14" s="5">
        <f t="shared" si="7"/>
        <v>0</v>
      </c>
      <c r="S14" s="2"/>
      <c r="V14" s="29">
        <v>10</v>
      </c>
      <c r="W14" s="10">
        <f t="shared" si="8"/>
        <v>253</v>
      </c>
      <c r="X14" s="5" t="str">
        <f t="shared" si="8"/>
        <v>Alex Kenworthy-Jones</v>
      </c>
      <c r="Y14" s="1"/>
    </row>
    <row r="15" spans="1:25" ht="15" x14ac:dyDescent="0.25">
      <c r="A15" s="66">
        <v>120</v>
      </c>
      <c r="B15" s="67" t="s">
        <v>130</v>
      </c>
      <c r="C15" s="6" t="s">
        <v>7</v>
      </c>
      <c r="D15" s="3">
        <f t="shared" ca="1" si="0"/>
        <v>0</v>
      </c>
      <c r="E15" s="2">
        <v>7</v>
      </c>
      <c r="F15" s="3">
        <f t="shared" ca="1" si="1"/>
        <v>14</v>
      </c>
      <c r="G15" s="2">
        <v>7</v>
      </c>
      <c r="H15" s="3">
        <f t="shared" ca="1" si="2"/>
        <v>14</v>
      </c>
      <c r="I15" s="2">
        <v>7</v>
      </c>
      <c r="J15" s="3">
        <f t="shared" ca="1" si="3"/>
        <v>14</v>
      </c>
      <c r="K15" s="2">
        <v>7</v>
      </c>
      <c r="L15" s="3">
        <f t="shared" ca="1" si="4"/>
        <v>14</v>
      </c>
      <c r="M15" s="4">
        <f t="shared" ca="1" si="5"/>
        <v>56</v>
      </c>
      <c r="N15" s="2" t="s">
        <v>23</v>
      </c>
      <c r="P15" s="29">
        <v>21</v>
      </c>
      <c r="Q15" s="10">
        <f t="shared" si="6"/>
        <v>0</v>
      </c>
      <c r="R15" s="5">
        <f t="shared" si="7"/>
        <v>0</v>
      </c>
      <c r="S15" s="2"/>
      <c r="V15" s="72" t="s">
        <v>94</v>
      </c>
      <c r="W15" s="10"/>
      <c r="X15" s="5"/>
      <c r="Y15" s="1"/>
    </row>
    <row r="16" spans="1:25" ht="15" x14ac:dyDescent="0.25">
      <c r="A16" s="66">
        <v>127</v>
      </c>
      <c r="B16" s="67" t="s">
        <v>131</v>
      </c>
      <c r="C16" s="6" t="s">
        <v>8</v>
      </c>
      <c r="D16" s="3">
        <f t="shared" ca="1" si="0"/>
        <v>0</v>
      </c>
      <c r="E16" s="2" t="s">
        <v>8</v>
      </c>
      <c r="F16" s="3">
        <f t="shared" ca="1" si="1"/>
        <v>0</v>
      </c>
      <c r="G16" s="2" t="s">
        <v>8</v>
      </c>
      <c r="H16" s="3">
        <f t="shared" ca="1" si="2"/>
        <v>0</v>
      </c>
      <c r="I16" s="2" t="s">
        <v>8</v>
      </c>
      <c r="J16" s="3">
        <f t="shared" ca="1" si="3"/>
        <v>0</v>
      </c>
      <c r="K16" s="2" t="s">
        <v>8</v>
      </c>
      <c r="L16" s="3">
        <f t="shared" ca="1" si="4"/>
        <v>0</v>
      </c>
      <c r="M16" s="4" t="s">
        <v>8</v>
      </c>
      <c r="N16" s="2"/>
      <c r="P16" s="29">
        <v>22</v>
      </c>
      <c r="Q16" s="10">
        <f t="shared" si="6"/>
        <v>0</v>
      </c>
      <c r="R16" s="5">
        <f t="shared" si="7"/>
        <v>0</v>
      </c>
      <c r="S16" s="2"/>
      <c r="V16" s="72" t="s">
        <v>95</v>
      </c>
      <c r="W16" s="10"/>
      <c r="X16" s="5"/>
      <c r="Y16" s="1"/>
    </row>
    <row r="17" spans="1:24" ht="12.75" x14ac:dyDescent="0.2">
      <c r="A17" s="10"/>
      <c r="B17" s="5"/>
      <c r="C17" s="6"/>
      <c r="D17" s="3">
        <f t="shared" ca="1" si="0"/>
        <v>0</v>
      </c>
      <c r="E17" s="2"/>
      <c r="F17" s="3">
        <f t="shared" ca="1" si="1"/>
        <v>0</v>
      </c>
      <c r="G17" s="2"/>
      <c r="H17" s="3">
        <f t="shared" ca="1" si="2"/>
        <v>0</v>
      </c>
      <c r="I17" s="2"/>
      <c r="J17" s="3">
        <f t="shared" ca="1" si="3"/>
        <v>0</v>
      </c>
      <c r="K17" s="2"/>
      <c r="L17" s="3">
        <f t="shared" ca="1" si="4"/>
        <v>0</v>
      </c>
      <c r="M17" s="4">
        <f t="shared" ca="1" si="5"/>
        <v>0</v>
      </c>
      <c r="N17" s="2"/>
      <c r="Q17" s="43"/>
      <c r="R17" s="42"/>
      <c r="V17" s="29"/>
      <c r="W17" s="43"/>
      <c r="X17" s="42"/>
    </row>
    <row r="18" spans="1:24" ht="12.75" x14ac:dyDescent="0.2">
      <c r="A18" s="10"/>
      <c r="B18" s="5"/>
      <c r="C18" s="6"/>
      <c r="D18" s="3">
        <f t="shared" ca="1" si="0"/>
        <v>0</v>
      </c>
      <c r="E18" s="2"/>
      <c r="F18" s="3">
        <f t="shared" ca="1" si="1"/>
        <v>0</v>
      </c>
      <c r="G18" s="2"/>
      <c r="H18" s="3">
        <f t="shared" ca="1" si="2"/>
        <v>0</v>
      </c>
      <c r="I18" s="2"/>
      <c r="J18" s="3">
        <f t="shared" ca="1" si="3"/>
        <v>0</v>
      </c>
      <c r="K18" s="2"/>
      <c r="L18" s="3">
        <f t="shared" ca="1" si="4"/>
        <v>0</v>
      </c>
      <c r="M18" s="4">
        <f t="shared" ca="1" si="5"/>
        <v>0</v>
      </c>
      <c r="N18" s="2"/>
      <c r="Q18" s="43"/>
      <c r="R18" s="42"/>
      <c r="V18" s="29"/>
      <c r="W18" s="43"/>
      <c r="X18" s="42"/>
    </row>
    <row r="19" spans="1:24" ht="12.75" x14ac:dyDescent="0.2">
      <c r="A19" s="10"/>
      <c r="B19" s="5"/>
      <c r="C19" s="6"/>
      <c r="D19" s="3">
        <f t="shared" ca="1" si="0"/>
        <v>0</v>
      </c>
      <c r="E19" s="2"/>
      <c r="F19" s="3">
        <f t="shared" ca="1" si="1"/>
        <v>0</v>
      </c>
      <c r="G19" s="2"/>
      <c r="H19" s="3">
        <f t="shared" ca="1" si="2"/>
        <v>0</v>
      </c>
      <c r="I19" s="2"/>
      <c r="J19" s="3">
        <f t="shared" ca="1" si="3"/>
        <v>0</v>
      </c>
      <c r="K19" s="2"/>
      <c r="L19" s="3">
        <f t="shared" ca="1" si="4"/>
        <v>0</v>
      </c>
      <c r="M19" s="4">
        <f t="shared" ca="1" si="5"/>
        <v>0</v>
      </c>
      <c r="N19" s="2"/>
      <c r="Q19" s="57"/>
      <c r="R19" s="57"/>
      <c r="S19" s="55"/>
      <c r="T19" s="55"/>
      <c r="V19" s="29"/>
      <c r="W19" s="43"/>
      <c r="X19" s="42"/>
    </row>
    <row r="20" spans="1:24" ht="12.75" x14ac:dyDescent="0.2">
      <c r="A20" s="10"/>
      <c r="B20" s="5"/>
      <c r="C20" s="6"/>
      <c r="D20" s="3">
        <f t="shared" ca="1" si="0"/>
        <v>0</v>
      </c>
      <c r="E20" s="2"/>
      <c r="F20" s="3">
        <f t="shared" ca="1" si="1"/>
        <v>0</v>
      </c>
      <c r="G20" s="2"/>
      <c r="H20" s="3">
        <f t="shared" ca="1" si="2"/>
        <v>0</v>
      </c>
      <c r="I20" s="2"/>
      <c r="J20" s="3">
        <f t="shared" ca="1" si="3"/>
        <v>0</v>
      </c>
      <c r="K20" s="2"/>
      <c r="L20" s="3">
        <f t="shared" ca="1" si="4"/>
        <v>0</v>
      </c>
      <c r="M20" s="4">
        <f t="shared" ca="1" si="5"/>
        <v>0</v>
      </c>
      <c r="N20" s="2"/>
      <c r="Q20" s="43"/>
      <c r="R20" s="42"/>
      <c r="V20" s="29"/>
      <c r="W20" s="43"/>
      <c r="X20" s="42"/>
    </row>
    <row r="21" spans="1:24" ht="12.75" x14ac:dyDescent="0.2">
      <c r="A21" s="10"/>
      <c r="B21" s="5"/>
      <c r="C21" s="6"/>
      <c r="D21" s="3">
        <f t="shared" ca="1" si="0"/>
        <v>0</v>
      </c>
      <c r="E21" s="2"/>
      <c r="F21" s="3">
        <f t="shared" ca="1" si="1"/>
        <v>0</v>
      </c>
      <c r="G21" s="2"/>
      <c r="H21" s="3">
        <f t="shared" ca="1" si="2"/>
        <v>0</v>
      </c>
      <c r="I21" s="2"/>
      <c r="J21" s="3">
        <f t="shared" ca="1" si="3"/>
        <v>0</v>
      </c>
      <c r="K21" s="2"/>
      <c r="L21" s="3">
        <f t="shared" ca="1" si="4"/>
        <v>0</v>
      </c>
      <c r="M21" s="4">
        <f t="shared" ca="1" si="5"/>
        <v>0</v>
      </c>
      <c r="N21" s="2"/>
      <c r="Q21" s="43"/>
      <c r="R21" s="42"/>
      <c r="V21" s="29"/>
      <c r="W21" s="43"/>
      <c r="X21" s="42"/>
    </row>
    <row r="22" spans="1:24" ht="12.75" x14ac:dyDescent="0.2">
      <c r="A22" s="10"/>
      <c r="B22" s="5"/>
      <c r="C22" s="6"/>
      <c r="D22" s="3">
        <f t="shared" ca="1" si="0"/>
        <v>0</v>
      </c>
      <c r="E22" s="2"/>
      <c r="F22" s="3">
        <f t="shared" ca="1" si="1"/>
        <v>0</v>
      </c>
      <c r="G22" s="2"/>
      <c r="H22" s="3">
        <f t="shared" ca="1" si="2"/>
        <v>0</v>
      </c>
      <c r="I22" s="2"/>
      <c r="J22" s="3">
        <f t="shared" ca="1" si="3"/>
        <v>0</v>
      </c>
      <c r="K22" s="2"/>
      <c r="L22" s="3">
        <f t="shared" ca="1" si="4"/>
        <v>0</v>
      </c>
      <c r="M22" s="4">
        <f t="shared" ca="1" si="5"/>
        <v>0</v>
      </c>
      <c r="N22" s="2"/>
      <c r="Q22" s="43"/>
      <c r="R22" s="42"/>
      <c r="V22" s="29"/>
      <c r="W22" s="43"/>
      <c r="X22" s="42"/>
    </row>
    <row r="23" spans="1:24" ht="12.75" x14ac:dyDescent="0.2">
      <c r="A23" s="10"/>
      <c r="B23" s="5"/>
      <c r="C23" s="6"/>
      <c r="D23" s="3">
        <f t="shared" ca="1" si="0"/>
        <v>0</v>
      </c>
      <c r="E23" s="2"/>
      <c r="F23" s="3">
        <f t="shared" ca="1" si="1"/>
        <v>0</v>
      </c>
      <c r="G23" s="2"/>
      <c r="H23" s="3">
        <f t="shared" ca="1" si="2"/>
        <v>0</v>
      </c>
      <c r="I23" s="2"/>
      <c r="J23" s="3">
        <f t="shared" ca="1" si="3"/>
        <v>0</v>
      </c>
      <c r="K23" s="2"/>
      <c r="L23" s="3">
        <f t="shared" ca="1" si="4"/>
        <v>0</v>
      </c>
      <c r="M23" s="4">
        <f t="shared" ca="1" si="5"/>
        <v>0</v>
      </c>
      <c r="N23" s="2"/>
      <c r="Q23" s="43"/>
      <c r="R23" s="42"/>
      <c r="V23" s="29"/>
      <c r="W23" s="43"/>
      <c r="X23" s="42"/>
    </row>
    <row r="24" spans="1:24" ht="12.75" x14ac:dyDescent="0.2">
      <c r="A24" s="10"/>
      <c r="B24" s="5"/>
      <c r="C24" s="6"/>
      <c r="D24" s="3">
        <f t="shared" ca="1" si="0"/>
        <v>0</v>
      </c>
      <c r="E24" s="2"/>
      <c r="F24" s="3">
        <f t="shared" ca="1" si="1"/>
        <v>0</v>
      </c>
      <c r="G24" s="2"/>
      <c r="H24" s="3">
        <f t="shared" ca="1" si="2"/>
        <v>0</v>
      </c>
      <c r="I24" s="2"/>
      <c r="J24" s="3">
        <f t="shared" ca="1" si="3"/>
        <v>0</v>
      </c>
      <c r="K24" s="2"/>
      <c r="L24" s="3">
        <f t="shared" ca="1" si="4"/>
        <v>0</v>
      </c>
      <c r="M24" s="4">
        <f t="shared" ca="1" si="5"/>
        <v>0</v>
      </c>
      <c r="N24" s="2"/>
      <c r="Q24" s="43"/>
      <c r="R24" s="42"/>
      <c r="V24" s="29"/>
      <c r="W24" s="43"/>
      <c r="X24" s="42"/>
    </row>
    <row r="25" spans="1:24" ht="12.75" x14ac:dyDescent="0.2">
      <c r="A25" s="10"/>
      <c r="B25" s="5"/>
      <c r="C25" s="6"/>
      <c r="D25" s="3">
        <f t="shared" ca="1" si="0"/>
        <v>0</v>
      </c>
      <c r="E25" s="2"/>
      <c r="F25" s="3">
        <f t="shared" ca="1" si="1"/>
        <v>0</v>
      </c>
      <c r="G25" s="2"/>
      <c r="H25" s="3">
        <f t="shared" ca="1" si="2"/>
        <v>0</v>
      </c>
      <c r="I25" s="2"/>
      <c r="J25" s="3">
        <f t="shared" ca="1" si="3"/>
        <v>0</v>
      </c>
      <c r="K25" s="2"/>
      <c r="L25" s="3">
        <f t="shared" ca="1" si="4"/>
        <v>0</v>
      </c>
      <c r="M25" s="4">
        <f t="shared" ca="1" si="5"/>
        <v>0</v>
      </c>
      <c r="N25" s="2"/>
      <c r="Q25" s="58"/>
      <c r="R25" s="42"/>
      <c r="V25" s="29"/>
    </row>
    <row r="26" spans="1:24" ht="12.75" x14ac:dyDescent="0.2">
      <c r="A26" s="10"/>
      <c r="B26" s="5"/>
      <c r="C26" s="6"/>
      <c r="D26" s="3">
        <f t="shared" ca="1" si="0"/>
        <v>0</v>
      </c>
      <c r="E26" s="2"/>
      <c r="F26" s="3">
        <f t="shared" ca="1" si="1"/>
        <v>0</v>
      </c>
      <c r="G26" s="2"/>
      <c r="H26" s="3">
        <f t="shared" ca="1" si="2"/>
        <v>0</v>
      </c>
      <c r="I26" s="2"/>
      <c r="J26" s="3">
        <f t="shared" ca="1" si="3"/>
        <v>0</v>
      </c>
      <c r="K26" s="2"/>
      <c r="L26" s="3">
        <f t="shared" ca="1" si="4"/>
        <v>0</v>
      </c>
      <c r="M26" s="4">
        <f t="shared" ca="1" si="5"/>
        <v>0</v>
      </c>
      <c r="N26" s="2"/>
      <c r="Q26" s="43"/>
      <c r="R26" s="42"/>
      <c r="V26" s="29"/>
    </row>
    <row r="27" spans="1:24" ht="12.75" x14ac:dyDescent="0.2">
      <c r="A27" s="10"/>
      <c r="B27" s="5"/>
      <c r="C27" s="6"/>
      <c r="D27" s="3">
        <f t="shared" ca="1" si="0"/>
        <v>0</v>
      </c>
      <c r="E27" s="2"/>
      <c r="F27" s="3">
        <f t="shared" ca="1" si="1"/>
        <v>0</v>
      </c>
      <c r="G27" s="2"/>
      <c r="H27" s="3">
        <f t="shared" ca="1" si="2"/>
        <v>0</v>
      </c>
      <c r="I27" s="2"/>
      <c r="J27" s="3">
        <f t="shared" ca="1" si="3"/>
        <v>0</v>
      </c>
      <c r="K27" s="2"/>
      <c r="L27" s="3">
        <f t="shared" ca="1" si="4"/>
        <v>0</v>
      </c>
      <c r="M27" s="4">
        <f t="shared" ca="1" si="5"/>
        <v>0</v>
      </c>
      <c r="N27" s="2"/>
      <c r="Q27" s="43"/>
      <c r="R27" s="42"/>
      <c r="V27" s="29"/>
    </row>
    <row r="28" spans="1:24" ht="12.75" x14ac:dyDescent="0.2">
      <c r="A28" s="10"/>
      <c r="B28" s="5"/>
      <c r="C28" s="6"/>
      <c r="D28" s="3">
        <f t="shared" ca="1" si="0"/>
        <v>0</v>
      </c>
      <c r="E28" s="2"/>
      <c r="F28" s="3">
        <f t="shared" ca="1" si="1"/>
        <v>0</v>
      </c>
      <c r="G28" s="2"/>
      <c r="H28" s="3">
        <f t="shared" ca="1" si="2"/>
        <v>0</v>
      </c>
      <c r="I28" s="2"/>
      <c r="J28" s="3">
        <f t="shared" ca="1" si="3"/>
        <v>0</v>
      </c>
      <c r="K28" s="2"/>
      <c r="L28" s="3">
        <f t="shared" ca="1" si="4"/>
        <v>0</v>
      </c>
      <c r="M28" s="4">
        <f t="shared" ca="1" si="5"/>
        <v>0</v>
      </c>
      <c r="N28" s="2"/>
      <c r="Q28" s="43"/>
      <c r="R28" s="42"/>
      <c r="V28" s="29"/>
    </row>
    <row r="29" spans="1:24" ht="12.75" x14ac:dyDescent="0.2">
      <c r="A29" s="43"/>
      <c r="B29" s="42"/>
      <c r="C29" s="38"/>
      <c r="D29" s="30"/>
      <c r="F29" s="30"/>
      <c r="H29" s="30"/>
      <c r="I29" s="29"/>
      <c r="J29" s="30"/>
      <c r="K29" s="29"/>
      <c r="L29" s="30"/>
      <c r="M29" s="27"/>
      <c r="N29" s="29"/>
      <c r="Q29" s="43"/>
      <c r="R29" s="42"/>
      <c r="V29" s="29"/>
    </row>
    <row r="30" spans="1:24" ht="12.75" x14ac:dyDescent="0.2">
      <c r="A30" s="43"/>
      <c r="B30" s="42"/>
      <c r="C30" s="38"/>
      <c r="D30" s="30"/>
      <c r="F30" s="30"/>
      <c r="H30" s="30"/>
      <c r="I30" s="29"/>
      <c r="J30" s="30"/>
      <c r="K30" s="29"/>
      <c r="L30" s="30"/>
      <c r="M30" s="27"/>
      <c r="N30" s="29"/>
      <c r="Q30" s="43"/>
      <c r="R30" s="42"/>
      <c r="V30" s="29"/>
    </row>
    <row r="31" spans="1:24" ht="12.75" x14ac:dyDescent="0.2">
      <c r="A31" s="43"/>
      <c r="B31" s="42"/>
      <c r="C31" s="38"/>
      <c r="D31" s="30"/>
      <c r="F31" s="30"/>
      <c r="H31" s="30"/>
      <c r="I31" s="29"/>
      <c r="J31" s="30"/>
      <c r="K31" s="29"/>
      <c r="L31" s="30"/>
      <c r="M31" s="27"/>
      <c r="N31" s="29"/>
      <c r="Q31" s="43"/>
      <c r="R31" s="42"/>
      <c r="V31" s="29"/>
    </row>
    <row r="32" spans="1:24" ht="12.75" x14ac:dyDescent="0.2">
      <c r="A32" s="43"/>
      <c r="B32" s="42"/>
      <c r="C32" s="38"/>
      <c r="D32" s="30"/>
      <c r="F32" s="30"/>
      <c r="H32" s="30"/>
      <c r="I32" s="29"/>
      <c r="J32" s="30"/>
      <c r="K32" s="29"/>
      <c r="L32" s="30"/>
      <c r="M32" s="27"/>
      <c r="N32" s="29"/>
      <c r="V32" s="29"/>
    </row>
    <row r="33" spans="1:22" ht="12.75" x14ac:dyDescent="0.2">
      <c r="A33" s="43"/>
      <c r="B33" s="42"/>
      <c r="C33" s="38"/>
      <c r="D33" s="30"/>
      <c r="F33" s="30"/>
      <c r="H33" s="30"/>
      <c r="I33" s="29"/>
      <c r="J33" s="30"/>
      <c r="K33" s="29"/>
      <c r="L33" s="30"/>
      <c r="M33" s="27"/>
      <c r="N33" s="29"/>
      <c r="V33" s="29"/>
    </row>
    <row r="34" spans="1:22" ht="12.75" x14ac:dyDescent="0.2">
      <c r="A34" s="43"/>
      <c r="B34" s="42"/>
      <c r="C34" s="38"/>
      <c r="D34" s="30"/>
      <c r="F34" s="30"/>
      <c r="H34" s="30"/>
      <c r="I34" s="29"/>
      <c r="J34" s="30"/>
      <c r="K34" s="29"/>
      <c r="L34" s="30"/>
      <c r="M34" s="27"/>
      <c r="N34" s="29"/>
      <c r="V34" s="29"/>
    </row>
    <row r="35" spans="1:22" ht="12.75" x14ac:dyDescent="0.2">
      <c r="A35" s="43"/>
      <c r="B35" s="42"/>
      <c r="C35" s="38"/>
      <c r="D35" s="30"/>
      <c r="F35" s="30"/>
      <c r="H35" s="30"/>
      <c r="I35" s="29"/>
      <c r="J35" s="30"/>
      <c r="K35" s="29"/>
      <c r="L35" s="30"/>
      <c r="M35" s="27"/>
      <c r="N35" s="29"/>
      <c r="V35" s="29"/>
    </row>
    <row r="36" spans="1:22" x14ac:dyDescent="0.25">
      <c r="V36" s="29"/>
    </row>
    <row r="37" spans="1:22" ht="12.75" x14ac:dyDescent="0.2">
      <c r="C37" s="32" t="s">
        <v>2</v>
      </c>
      <c r="D37" s="33" t="s">
        <v>3</v>
      </c>
      <c r="V37" s="29"/>
    </row>
    <row r="38" spans="1:22" ht="12.75" x14ac:dyDescent="0.2">
      <c r="C38" s="34">
        <v>0</v>
      </c>
      <c r="D38" s="35">
        <v>0</v>
      </c>
      <c r="V38" s="29"/>
    </row>
    <row r="39" spans="1:22" ht="12.75" x14ac:dyDescent="0.2">
      <c r="C39" s="34">
        <v>1</v>
      </c>
      <c r="D39" s="35">
        <v>25</v>
      </c>
      <c r="V39" s="29"/>
    </row>
    <row r="40" spans="1:22" ht="12.75" x14ac:dyDescent="0.2">
      <c r="C40" s="34">
        <v>2</v>
      </c>
      <c r="D40" s="35">
        <v>22</v>
      </c>
      <c r="V40" s="29"/>
    </row>
    <row r="41" spans="1:22" ht="12.75" x14ac:dyDescent="0.2">
      <c r="C41" s="34">
        <v>3</v>
      </c>
      <c r="D41" s="35">
        <v>20</v>
      </c>
      <c r="V41" s="29"/>
    </row>
    <row r="42" spans="1:22" ht="12.75" x14ac:dyDescent="0.2">
      <c r="C42" s="34">
        <v>4</v>
      </c>
      <c r="D42" s="35">
        <v>18</v>
      </c>
      <c r="V42" s="29"/>
    </row>
    <row r="43" spans="1:22" ht="12.75" x14ac:dyDescent="0.2">
      <c r="C43" s="34">
        <v>5</v>
      </c>
      <c r="D43" s="35">
        <v>16</v>
      </c>
      <c r="V43" s="29"/>
    </row>
    <row r="44" spans="1:22" ht="12.75" x14ac:dyDescent="0.2">
      <c r="C44" s="34">
        <v>6</v>
      </c>
      <c r="D44" s="35">
        <v>15</v>
      </c>
      <c r="V44" s="29"/>
    </row>
    <row r="45" spans="1:22" ht="12.75" x14ac:dyDescent="0.2">
      <c r="C45" s="34">
        <v>7</v>
      </c>
      <c r="D45" s="35">
        <v>14</v>
      </c>
      <c r="V45" s="29"/>
    </row>
    <row r="46" spans="1:22" ht="12.75" x14ac:dyDescent="0.2">
      <c r="C46" s="34">
        <v>8</v>
      </c>
      <c r="D46" s="35">
        <v>13</v>
      </c>
      <c r="V46" s="29"/>
    </row>
    <row r="47" spans="1:22" ht="12.75" x14ac:dyDescent="0.2">
      <c r="C47" s="34">
        <v>9</v>
      </c>
      <c r="D47" s="35">
        <v>12</v>
      </c>
      <c r="V47" s="29"/>
    </row>
    <row r="48" spans="1:22" ht="12.75" x14ac:dyDescent="0.2">
      <c r="C48" s="34">
        <v>10</v>
      </c>
      <c r="D48" s="35">
        <v>11</v>
      </c>
      <c r="V48" s="29"/>
    </row>
    <row r="49" spans="3:22" ht="12.75" x14ac:dyDescent="0.2">
      <c r="C49" s="34">
        <v>11</v>
      </c>
      <c r="D49" s="35">
        <v>10</v>
      </c>
      <c r="V49" s="29"/>
    </row>
    <row r="50" spans="3:22" ht="12.75" x14ac:dyDescent="0.2">
      <c r="C50" s="34">
        <v>12</v>
      </c>
      <c r="D50" s="35">
        <v>9</v>
      </c>
      <c r="V50" s="29"/>
    </row>
    <row r="51" spans="3:22" ht="12.75" x14ac:dyDescent="0.2">
      <c r="C51" s="34">
        <v>13</v>
      </c>
      <c r="D51" s="35">
        <v>8</v>
      </c>
      <c r="V51" s="29"/>
    </row>
    <row r="52" spans="3:22" ht="12.75" x14ac:dyDescent="0.2">
      <c r="C52" s="34">
        <v>14</v>
      </c>
      <c r="D52" s="35">
        <v>7</v>
      </c>
      <c r="V52" s="29"/>
    </row>
    <row r="53" spans="3:22" ht="12.75" x14ac:dyDescent="0.2">
      <c r="C53" s="34">
        <v>15</v>
      </c>
      <c r="D53" s="35">
        <v>6</v>
      </c>
      <c r="V53" s="29"/>
    </row>
    <row r="54" spans="3:22" ht="12.75" x14ac:dyDescent="0.2">
      <c r="C54" s="34">
        <v>16</v>
      </c>
      <c r="D54" s="35">
        <v>5</v>
      </c>
      <c r="V54" s="29"/>
    </row>
    <row r="55" spans="3:22" ht="12.75" x14ac:dyDescent="0.2">
      <c r="C55" s="34">
        <v>17</v>
      </c>
      <c r="D55" s="35">
        <v>4</v>
      </c>
      <c r="V55" s="29"/>
    </row>
    <row r="56" spans="3:22" ht="12.75" x14ac:dyDescent="0.2">
      <c r="C56" s="34">
        <v>18</v>
      </c>
      <c r="D56" s="35">
        <v>3</v>
      </c>
      <c r="V56" s="29"/>
    </row>
    <row r="57" spans="3:22" ht="12.75" x14ac:dyDescent="0.2">
      <c r="C57" s="34">
        <v>19</v>
      </c>
      <c r="D57" s="35">
        <v>2</v>
      </c>
      <c r="V57" s="29"/>
    </row>
    <row r="58" spans="3:22" ht="12.75" x14ac:dyDescent="0.2">
      <c r="C58" s="34">
        <v>20</v>
      </c>
      <c r="D58" s="35">
        <v>1</v>
      </c>
      <c r="V58" s="29"/>
    </row>
    <row r="59" spans="3:22" ht="12.75" x14ac:dyDescent="0.2">
      <c r="C59" s="34">
        <v>21</v>
      </c>
      <c r="D59" s="35">
        <v>1</v>
      </c>
      <c r="V59" s="29"/>
    </row>
    <row r="60" spans="3:22" ht="12.75" x14ac:dyDescent="0.2">
      <c r="C60" s="34">
        <v>22</v>
      </c>
      <c r="D60" s="35">
        <v>1</v>
      </c>
      <c r="V60" s="29"/>
    </row>
    <row r="61" spans="3:22" ht="12.75" x14ac:dyDescent="0.2">
      <c r="C61" s="34">
        <v>23</v>
      </c>
      <c r="D61" s="35">
        <v>1</v>
      </c>
      <c r="V61" s="29"/>
    </row>
    <row r="62" spans="3:22" ht="12.75" x14ac:dyDescent="0.2">
      <c r="C62" s="34">
        <v>24</v>
      </c>
      <c r="D62" s="35">
        <v>1</v>
      </c>
      <c r="V62" s="29"/>
    </row>
    <row r="63" spans="3:22" ht="12.75" x14ac:dyDescent="0.2">
      <c r="C63" s="34">
        <v>25</v>
      </c>
      <c r="D63" s="35">
        <v>1</v>
      </c>
      <c r="V63" s="29"/>
    </row>
    <row r="64" spans="3:22" ht="12.75" x14ac:dyDescent="0.2">
      <c r="C64" s="34">
        <v>26</v>
      </c>
      <c r="D64" s="35">
        <v>1</v>
      </c>
      <c r="V64" s="29"/>
    </row>
    <row r="65" spans="3:22" ht="12.75" x14ac:dyDescent="0.2">
      <c r="C65" s="34">
        <v>27</v>
      </c>
      <c r="D65" s="35">
        <v>1</v>
      </c>
      <c r="V65" s="29"/>
    </row>
    <row r="66" spans="3:22" ht="12.75" x14ac:dyDescent="0.2">
      <c r="C66" s="34">
        <v>28</v>
      </c>
      <c r="D66" s="35">
        <v>1</v>
      </c>
      <c r="V66" s="29"/>
    </row>
    <row r="67" spans="3:22" ht="12.75" x14ac:dyDescent="0.2">
      <c r="C67" s="34">
        <v>29</v>
      </c>
      <c r="D67" s="35">
        <v>1</v>
      </c>
      <c r="V67" s="29"/>
    </row>
    <row r="68" spans="3:22" ht="12.75" x14ac:dyDescent="0.2">
      <c r="C68" s="34">
        <v>30</v>
      </c>
      <c r="D68" s="35">
        <v>1</v>
      </c>
      <c r="V68" s="29"/>
    </row>
    <row r="69" spans="3:22" ht="12.75" x14ac:dyDescent="0.2">
      <c r="C69" s="34" t="s">
        <v>7</v>
      </c>
      <c r="D69" s="35">
        <v>0</v>
      </c>
      <c r="V69" s="29"/>
    </row>
    <row r="70" spans="3:22" ht="12.75" x14ac:dyDescent="0.2">
      <c r="C70" s="34" t="s">
        <v>8</v>
      </c>
      <c r="D70" s="35">
        <v>0</v>
      </c>
      <c r="V70" s="29"/>
    </row>
    <row r="71" spans="3:22" ht="12.75" x14ac:dyDescent="0.2">
      <c r="C71" s="36" t="s">
        <v>9</v>
      </c>
      <c r="D71" s="37">
        <v>0</v>
      </c>
      <c r="V71" s="29"/>
    </row>
    <row r="72" spans="3:22" ht="12.75" x14ac:dyDescent="0.2">
      <c r="C72" s="38"/>
      <c r="D72" s="39"/>
      <c r="V72" s="29"/>
    </row>
    <row r="73" spans="3:22" ht="12.75" x14ac:dyDescent="0.2">
      <c r="C73" s="38"/>
      <c r="D73" s="39"/>
      <c r="V73" s="29"/>
    </row>
    <row r="74" spans="3:22" ht="12.75" x14ac:dyDescent="0.2">
      <c r="C74" s="38"/>
      <c r="D74" s="39"/>
      <c r="V74" s="29"/>
    </row>
    <row r="75" spans="3:22" ht="12.75" x14ac:dyDescent="0.2">
      <c r="C75" s="38"/>
      <c r="D75" s="39"/>
      <c r="V75" s="29"/>
    </row>
    <row r="76" spans="3:22" ht="12.75" x14ac:dyDescent="0.2">
      <c r="C76" s="38"/>
      <c r="D76" s="39"/>
      <c r="V76" s="29"/>
    </row>
    <row r="77" spans="3:22" ht="12.75" x14ac:dyDescent="0.2">
      <c r="C77" s="38"/>
      <c r="D77" s="39"/>
      <c r="V77" s="29"/>
    </row>
    <row r="78" spans="3:22" ht="12.75" x14ac:dyDescent="0.2">
      <c r="C78" s="38"/>
      <c r="D78" s="39"/>
      <c r="V78" s="29"/>
    </row>
    <row r="79" spans="3:22" ht="12.75" x14ac:dyDescent="0.2">
      <c r="C79" s="38"/>
      <c r="D79" s="39"/>
      <c r="V79" s="29"/>
    </row>
    <row r="80" spans="3:22" ht="12.75" x14ac:dyDescent="0.2">
      <c r="C80" s="38"/>
      <c r="D80" s="39"/>
      <c r="V80" s="29"/>
    </row>
    <row r="81" spans="3:22" ht="12.75" x14ac:dyDescent="0.2">
      <c r="C81" s="38"/>
      <c r="D81" s="39"/>
      <c r="V81" s="29"/>
    </row>
    <row r="82" spans="3:22" ht="12.75" x14ac:dyDescent="0.2">
      <c r="C82" s="38"/>
      <c r="D82" s="39"/>
      <c r="V82" s="29"/>
    </row>
    <row r="83" spans="3:22" ht="12.75" x14ac:dyDescent="0.2">
      <c r="C83" s="38"/>
      <c r="D83" s="39"/>
      <c r="V83" s="29"/>
    </row>
    <row r="84" spans="3:22" x14ac:dyDescent="0.25">
      <c r="V84" s="29"/>
    </row>
    <row r="85" spans="3:22" x14ac:dyDescent="0.25">
      <c r="V85" s="29"/>
    </row>
    <row r="86" spans="3:22" x14ac:dyDescent="0.25">
      <c r="V86" s="29"/>
    </row>
    <row r="87" spans="3:22" x14ac:dyDescent="0.25">
      <c r="V87" s="29"/>
    </row>
    <row r="88" spans="3:22" x14ac:dyDescent="0.25">
      <c r="V88" s="29"/>
    </row>
    <row r="89" spans="3:22" x14ac:dyDescent="0.25">
      <c r="V89" s="29"/>
    </row>
    <row r="90" spans="3:22" x14ac:dyDescent="0.25">
      <c r="V90" s="29"/>
    </row>
    <row r="91" spans="3:22" x14ac:dyDescent="0.25">
      <c r="V91" s="29"/>
    </row>
    <row r="92" spans="3:22" x14ac:dyDescent="0.25">
      <c r="V92" s="29"/>
    </row>
    <row r="93" spans="3:22" x14ac:dyDescent="0.25">
      <c r="V93" s="29"/>
    </row>
    <row r="94" spans="3:22" x14ac:dyDescent="0.25">
      <c r="V94" s="29"/>
    </row>
    <row r="95" spans="3:22" x14ac:dyDescent="0.25">
      <c r="V95" s="29"/>
    </row>
    <row r="96" spans="3:22" x14ac:dyDescent="0.25">
      <c r="V96" s="29"/>
    </row>
    <row r="97" spans="22:22" x14ac:dyDescent="0.25">
      <c r="V97" s="29"/>
    </row>
    <row r="98" spans="22:22" x14ac:dyDescent="0.25">
      <c r="V98" s="29"/>
    </row>
    <row r="99" spans="22:22" x14ac:dyDescent="0.25">
      <c r="V99" s="29"/>
    </row>
    <row r="100" spans="22:22" x14ac:dyDescent="0.25">
      <c r="V100" s="29"/>
    </row>
    <row r="101" spans="22:22" x14ac:dyDescent="0.25">
      <c r="V101" s="29"/>
    </row>
    <row r="102" spans="22:22" x14ac:dyDescent="0.25">
      <c r="V102" s="29"/>
    </row>
    <row r="103" spans="22:22" x14ac:dyDescent="0.25">
      <c r="V103" s="29"/>
    </row>
    <row r="104" spans="22:22" x14ac:dyDescent="0.25">
      <c r="V104" s="29"/>
    </row>
    <row r="105" spans="22:22" x14ac:dyDescent="0.25">
      <c r="V105" s="29"/>
    </row>
    <row r="106" spans="22:22" x14ac:dyDescent="0.25">
      <c r="V106" s="29"/>
    </row>
    <row r="107" spans="22:22" x14ac:dyDescent="0.25">
      <c r="V107" s="29"/>
    </row>
    <row r="108" spans="22:22" x14ac:dyDescent="0.25">
      <c r="V108" s="29"/>
    </row>
    <row r="109" spans="22:22" x14ac:dyDescent="0.25">
      <c r="V109" s="29"/>
    </row>
    <row r="110" spans="22:22" x14ac:dyDescent="0.25">
      <c r="V110" s="29"/>
    </row>
    <row r="111" spans="22:22" x14ac:dyDescent="0.25">
      <c r="V111" s="29"/>
    </row>
    <row r="112" spans="22:22" x14ac:dyDescent="0.25">
      <c r="V112" s="29"/>
    </row>
    <row r="113" spans="22:22" x14ac:dyDescent="0.25">
      <c r="V113" s="29"/>
    </row>
    <row r="114" spans="22:22" x14ac:dyDescent="0.25">
      <c r="V114" s="29"/>
    </row>
    <row r="115" spans="22:22" x14ac:dyDescent="0.25">
      <c r="V115" s="29"/>
    </row>
    <row r="116" spans="22:22" x14ac:dyDescent="0.25">
      <c r="V116" s="29"/>
    </row>
    <row r="117" spans="22:22" x14ac:dyDescent="0.25">
      <c r="V117" s="29"/>
    </row>
    <row r="118" spans="22:22" x14ac:dyDescent="0.25">
      <c r="V118" s="29"/>
    </row>
    <row r="119" spans="22:22" x14ac:dyDescent="0.25">
      <c r="V119" s="29"/>
    </row>
    <row r="120" spans="22:22" x14ac:dyDescent="0.25">
      <c r="V120" s="29"/>
    </row>
    <row r="121" spans="22:22" x14ac:dyDescent="0.25">
      <c r="V121" s="29"/>
    </row>
    <row r="122" spans="22:22" x14ac:dyDescent="0.25">
      <c r="V122" s="29"/>
    </row>
    <row r="123" spans="22:22" x14ac:dyDescent="0.25">
      <c r="V123" s="29"/>
    </row>
    <row r="124" spans="22:22" x14ac:dyDescent="0.25">
      <c r="V124" s="29"/>
    </row>
    <row r="125" spans="22:22" x14ac:dyDescent="0.25">
      <c r="V125" s="29"/>
    </row>
    <row r="126" spans="22:22" x14ac:dyDescent="0.25">
      <c r="V126" s="29"/>
    </row>
    <row r="127" spans="22:22" x14ac:dyDescent="0.25">
      <c r="V127" s="29"/>
    </row>
    <row r="128" spans="22:22" x14ac:dyDescent="0.25">
      <c r="V128" s="29"/>
    </row>
    <row r="129" spans="22:22" x14ac:dyDescent="0.25">
      <c r="V129" s="29"/>
    </row>
    <row r="130" spans="22:22" x14ac:dyDescent="0.25">
      <c r="V130" s="29"/>
    </row>
    <row r="131" spans="22:22" x14ac:dyDescent="0.25">
      <c r="V131" s="29"/>
    </row>
    <row r="132" spans="22:22" x14ac:dyDescent="0.25">
      <c r="V132" s="29"/>
    </row>
    <row r="133" spans="22:22" x14ac:dyDescent="0.25">
      <c r="V133" s="29"/>
    </row>
    <row r="134" spans="22:22" x14ac:dyDescent="0.25">
      <c r="V134" s="29"/>
    </row>
    <row r="135" spans="22:22" x14ac:dyDescent="0.25">
      <c r="V135" s="29"/>
    </row>
    <row r="136" spans="22:22" x14ac:dyDescent="0.25">
      <c r="V136" s="29"/>
    </row>
    <row r="137" spans="22:22" x14ac:dyDescent="0.25">
      <c r="V137" s="29"/>
    </row>
    <row r="138" spans="22:22" x14ac:dyDescent="0.25">
      <c r="V138" s="29"/>
    </row>
    <row r="139" spans="22:22" x14ac:dyDescent="0.25">
      <c r="V139" s="29"/>
    </row>
    <row r="140" spans="22:22" x14ac:dyDescent="0.25">
      <c r="V140" s="29"/>
    </row>
    <row r="141" spans="22:22" x14ac:dyDescent="0.25">
      <c r="V141" s="29"/>
    </row>
    <row r="142" spans="22:22" x14ac:dyDescent="0.25">
      <c r="V142" s="29"/>
    </row>
    <row r="143" spans="22:22" x14ac:dyDescent="0.25">
      <c r="V143" s="29"/>
    </row>
    <row r="144" spans="22:22" x14ac:dyDescent="0.25">
      <c r="V144" s="29"/>
    </row>
    <row r="145" spans="22:22" x14ac:dyDescent="0.25">
      <c r="V145" s="29"/>
    </row>
    <row r="146" spans="22:22" x14ac:dyDescent="0.25">
      <c r="V146" s="29"/>
    </row>
    <row r="147" spans="22:22" x14ac:dyDescent="0.25">
      <c r="V147" s="29"/>
    </row>
    <row r="148" spans="22:22" x14ac:dyDescent="0.25">
      <c r="V148" s="29"/>
    </row>
    <row r="149" spans="22:22" x14ac:dyDescent="0.25">
      <c r="V149" s="29"/>
    </row>
    <row r="150" spans="22:22" x14ac:dyDescent="0.25">
      <c r="V150" s="29"/>
    </row>
    <row r="151" spans="22:22" x14ac:dyDescent="0.25">
      <c r="V151" s="29"/>
    </row>
    <row r="152" spans="22:22" x14ac:dyDescent="0.25">
      <c r="V152" s="29"/>
    </row>
    <row r="153" spans="22:22" x14ac:dyDescent="0.25">
      <c r="V153" s="29"/>
    </row>
    <row r="154" spans="22:22" x14ac:dyDescent="0.25">
      <c r="V154" s="29"/>
    </row>
    <row r="155" spans="22:22" x14ac:dyDescent="0.25">
      <c r="V155" s="29"/>
    </row>
    <row r="156" spans="22:22" x14ac:dyDescent="0.25">
      <c r="V156" s="29"/>
    </row>
    <row r="157" spans="22:22" x14ac:dyDescent="0.25">
      <c r="V157" s="29"/>
    </row>
    <row r="158" spans="22:22" x14ac:dyDescent="0.25">
      <c r="V158" s="29"/>
    </row>
    <row r="159" spans="22:22" x14ac:dyDescent="0.25">
      <c r="V159" s="29"/>
    </row>
    <row r="160" spans="22:22" x14ac:dyDescent="0.25">
      <c r="V160" s="29"/>
    </row>
    <row r="161" spans="22:22" x14ac:dyDescent="0.25">
      <c r="V161" s="29"/>
    </row>
    <row r="162" spans="22:22" x14ac:dyDescent="0.25">
      <c r="V162" s="29"/>
    </row>
    <row r="163" spans="22:22" x14ac:dyDescent="0.25">
      <c r="V163" s="29"/>
    </row>
    <row r="164" spans="22:22" x14ac:dyDescent="0.25">
      <c r="V164" s="29"/>
    </row>
    <row r="165" spans="22:22" x14ac:dyDescent="0.25">
      <c r="V165" s="29"/>
    </row>
    <row r="166" spans="22:22" x14ac:dyDescent="0.25">
      <c r="V166" s="29"/>
    </row>
    <row r="167" spans="22:22" x14ac:dyDescent="0.25">
      <c r="V167" s="29"/>
    </row>
    <row r="168" spans="22:22" x14ac:dyDescent="0.25">
      <c r="V168" s="29"/>
    </row>
    <row r="169" spans="22:22" x14ac:dyDescent="0.25">
      <c r="V169" s="29"/>
    </row>
    <row r="170" spans="22:22" x14ac:dyDescent="0.25">
      <c r="V170" s="29"/>
    </row>
    <row r="171" spans="22:22" x14ac:dyDescent="0.25">
      <c r="V171" s="29"/>
    </row>
    <row r="172" spans="22:22" x14ac:dyDescent="0.25">
      <c r="V172" s="29"/>
    </row>
    <row r="173" spans="22:22" x14ac:dyDescent="0.25">
      <c r="V173" s="29"/>
    </row>
    <row r="174" spans="22:22" x14ac:dyDescent="0.25">
      <c r="V174" s="29"/>
    </row>
    <row r="175" spans="22:22" x14ac:dyDescent="0.25">
      <c r="V175" s="29"/>
    </row>
    <row r="176" spans="22:22" x14ac:dyDescent="0.25">
      <c r="V176" s="29"/>
    </row>
    <row r="177" spans="22:22" x14ac:dyDescent="0.25">
      <c r="V177" s="29"/>
    </row>
    <row r="178" spans="22:22" x14ac:dyDescent="0.25">
      <c r="V178" s="29"/>
    </row>
    <row r="179" spans="22:22" x14ac:dyDescent="0.25">
      <c r="V179" s="29"/>
    </row>
    <row r="180" spans="22:22" x14ac:dyDescent="0.25">
      <c r="V180" s="29"/>
    </row>
    <row r="181" spans="22:22" x14ac:dyDescent="0.25">
      <c r="V181" s="29"/>
    </row>
    <row r="182" spans="22:22" x14ac:dyDescent="0.25">
      <c r="V182" s="29"/>
    </row>
    <row r="183" spans="22:22" x14ac:dyDescent="0.25">
      <c r="V183" s="29"/>
    </row>
    <row r="184" spans="22:22" x14ac:dyDescent="0.25">
      <c r="V184" s="29"/>
    </row>
    <row r="185" spans="22:22" x14ac:dyDescent="0.25">
      <c r="V185" s="29"/>
    </row>
    <row r="186" spans="22:22" x14ac:dyDescent="0.25">
      <c r="V186" s="29"/>
    </row>
    <row r="187" spans="22:22" x14ac:dyDescent="0.25">
      <c r="V187" s="29"/>
    </row>
    <row r="188" spans="22:22" x14ac:dyDescent="0.25">
      <c r="V188" s="29"/>
    </row>
    <row r="189" spans="22:22" x14ac:dyDescent="0.25">
      <c r="V189" s="29"/>
    </row>
    <row r="190" spans="22:22" x14ac:dyDescent="0.25">
      <c r="V190" s="29"/>
    </row>
    <row r="191" spans="22:22" x14ac:dyDescent="0.25">
      <c r="V191" s="29"/>
    </row>
    <row r="192" spans="22:22" x14ac:dyDescent="0.25">
      <c r="V192" s="29"/>
    </row>
    <row r="193" spans="22:22" x14ac:dyDescent="0.25">
      <c r="V193" s="29"/>
    </row>
    <row r="194" spans="22:22" x14ac:dyDescent="0.25">
      <c r="V194" s="29"/>
    </row>
    <row r="195" spans="22:22" x14ac:dyDescent="0.25">
      <c r="V195" s="29"/>
    </row>
    <row r="196" spans="22:22" x14ac:dyDescent="0.25">
      <c r="V196" s="29"/>
    </row>
    <row r="197" spans="22:22" x14ac:dyDescent="0.25">
      <c r="V197" s="29"/>
    </row>
    <row r="198" spans="22:22" x14ac:dyDescent="0.25">
      <c r="V198" s="29"/>
    </row>
    <row r="199" spans="22:22" x14ac:dyDescent="0.25">
      <c r="V199" s="29"/>
    </row>
    <row r="200" spans="22:22" x14ac:dyDescent="0.25">
      <c r="V200" s="29"/>
    </row>
    <row r="201" spans="22:22" x14ac:dyDescent="0.25">
      <c r="V201" s="29"/>
    </row>
    <row r="202" spans="22:22" x14ac:dyDescent="0.25">
      <c r="V202" s="29"/>
    </row>
    <row r="203" spans="22:22" x14ac:dyDescent="0.25">
      <c r="V203" s="29"/>
    </row>
    <row r="204" spans="22:22" x14ac:dyDescent="0.25">
      <c r="V204" s="29"/>
    </row>
    <row r="205" spans="22:22" x14ac:dyDescent="0.25">
      <c r="V205" s="29"/>
    </row>
    <row r="206" spans="22:22" x14ac:dyDescent="0.25">
      <c r="V206" s="29"/>
    </row>
    <row r="207" spans="22:22" x14ac:dyDescent="0.25">
      <c r="V207" s="29"/>
    </row>
    <row r="208" spans="22:22" x14ac:dyDescent="0.25">
      <c r="V208" s="29"/>
    </row>
    <row r="209" spans="22:22" x14ac:dyDescent="0.25">
      <c r="V209" s="29"/>
    </row>
    <row r="210" spans="22:22" x14ac:dyDescent="0.25">
      <c r="V210" s="29"/>
    </row>
    <row r="211" spans="22:22" x14ac:dyDescent="0.25">
      <c r="V211" s="29"/>
    </row>
    <row r="212" spans="22:22" x14ac:dyDescent="0.25">
      <c r="V212" s="29"/>
    </row>
    <row r="213" spans="22:22" x14ac:dyDescent="0.25">
      <c r="V213" s="29"/>
    </row>
    <row r="214" spans="22:22" x14ac:dyDescent="0.25">
      <c r="V214" s="29"/>
    </row>
    <row r="215" spans="22:22" x14ac:dyDescent="0.25">
      <c r="V215" s="29"/>
    </row>
    <row r="216" spans="22:22" x14ac:dyDescent="0.25">
      <c r="V216" s="29"/>
    </row>
    <row r="217" spans="22:22" x14ac:dyDescent="0.25">
      <c r="V217" s="29"/>
    </row>
    <row r="218" spans="22:22" x14ac:dyDescent="0.25">
      <c r="V218" s="29"/>
    </row>
    <row r="219" spans="22:22" x14ac:dyDescent="0.25">
      <c r="V219" s="29"/>
    </row>
    <row r="220" spans="22:22" x14ac:dyDescent="0.25">
      <c r="V220" s="29"/>
    </row>
    <row r="221" spans="22:22" x14ac:dyDescent="0.25">
      <c r="V221" s="29"/>
    </row>
    <row r="222" spans="22:22" x14ac:dyDescent="0.25">
      <c r="V222" s="29"/>
    </row>
    <row r="223" spans="22:22" x14ac:dyDescent="0.25">
      <c r="V223" s="29"/>
    </row>
    <row r="224" spans="22:22" x14ac:dyDescent="0.25">
      <c r="V224" s="29"/>
    </row>
    <row r="225" spans="22:22" x14ac:dyDescent="0.25">
      <c r="V225" s="29"/>
    </row>
    <row r="226" spans="22:22" x14ac:dyDescent="0.25">
      <c r="V226" s="29"/>
    </row>
    <row r="227" spans="22:22" x14ac:dyDescent="0.25">
      <c r="V227" s="29"/>
    </row>
    <row r="228" spans="22:22" x14ac:dyDescent="0.25">
      <c r="V228" s="29"/>
    </row>
    <row r="229" spans="22:22" x14ac:dyDescent="0.25">
      <c r="V229" s="29"/>
    </row>
    <row r="230" spans="22:22" x14ac:dyDescent="0.25">
      <c r="V230" s="29"/>
    </row>
    <row r="231" spans="22:22" x14ac:dyDescent="0.25">
      <c r="V231" s="29"/>
    </row>
    <row r="232" spans="22:22" x14ac:dyDescent="0.25">
      <c r="V232" s="29"/>
    </row>
    <row r="233" spans="22:22" x14ac:dyDescent="0.25">
      <c r="V233" s="29"/>
    </row>
    <row r="234" spans="22:22" x14ac:dyDescent="0.25">
      <c r="V234" s="29"/>
    </row>
    <row r="235" spans="22:22" x14ac:dyDescent="0.25">
      <c r="V235" s="29"/>
    </row>
    <row r="236" spans="22:22" x14ac:dyDescent="0.25">
      <c r="V236" s="29"/>
    </row>
    <row r="237" spans="22:22" x14ac:dyDescent="0.25">
      <c r="V237" s="29"/>
    </row>
    <row r="238" spans="22:22" x14ac:dyDescent="0.25">
      <c r="V238" s="29"/>
    </row>
    <row r="239" spans="22:22" x14ac:dyDescent="0.25">
      <c r="V239" s="29"/>
    </row>
    <row r="240" spans="22:22" x14ac:dyDescent="0.25">
      <c r="V240" s="29"/>
    </row>
    <row r="241" spans="22:22" x14ac:dyDescent="0.25">
      <c r="V241" s="29"/>
    </row>
    <row r="242" spans="22:22" x14ac:dyDescent="0.25">
      <c r="V242" s="29"/>
    </row>
    <row r="243" spans="22:22" x14ac:dyDescent="0.25">
      <c r="V243" s="29"/>
    </row>
    <row r="244" spans="22:22" x14ac:dyDescent="0.25">
      <c r="V244" s="29"/>
    </row>
    <row r="245" spans="22:22" x14ac:dyDescent="0.25">
      <c r="V245" s="29"/>
    </row>
    <row r="246" spans="22:22" x14ac:dyDescent="0.25">
      <c r="V246" s="29"/>
    </row>
    <row r="247" spans="22:22" x14ac:dyDescent="0.25">
      <c r="V247" s="29"/>
    </row>
    <row r="248" spans="22:22" x14ac:dyDescent="0.25">
      <c r="V248" s="29"/>
    </row>
    <row r="249" spans="22:22" x14ac:dyDescent="0.25">
      <c r="V249" s="29"/>
    </row>
    <row r="250" spans="22:22" x14ac:dyDescent="0.25">
      <c r="V250" s="29"/>
    </row>
    <row r="251" spans="22:22" x14ac:dyDescent="0.25">
      <c r="V251" s="29"/>
    </row>
    <row r="252" spans="22:22" x14ac:dyDescent="0.25">
      <c r="V252" s="29"/>
    </row>
    <row r="253" spans="22:22" x14ac:dyDescent="0.25">
      <c r="V253" s="29"/>
    </row>
    <row r="254" spans="22:22" x14ac:dyDescent="0.25">
      <c r="V254" s="29"/>
    </row>
    <row r="255" spans="22:22" x14ac:dyDescent="0.25">
      <c r="V255" s="29"/>
    </row>
    <row r="256" spans="22:22" x14ac:dyDescent="0.25">
      <c r="V256" s="29"/>
    </row>
    <row r="257" spans="22:22" x14ac:dyDescent="0.25">
      <c r="V257" s="29"/>
    </row>
    <row r="258" spans="22:22" x14ac:dyDescent="0.25">
      <c r="V258" s="29"/>
    </row>
    <row r="259" spans="22:22" x14ac:dyDescent="0.25">
      <c r="V259" s="29"/>
    </row>
    <row r="260" spans="22:22" x14ac:dyDescent="0.25">
      <c r="V260" s="29"/>
    </row>
    <row r="261" spans="22:22" x14ac:dyDescent="0.25">
      <c r="V261" s="29"/>
    </row>
    <row r="262" spans="22:22" x14ac:dyDescent="0.25">
      <c r="V262" s="29"/>
    </row>
    <row r="263" spans="22:22" x14ac:dyDescent="0.25">
      <c r="V263" s="29"/>
    </row>
    <row r="264" spans="22:22" x14ac:dyDescent="0.25">
      <c r="V264" s="29"/>
    </row>
    <row r="265" spans="22:22" x14ac:dyDescent="0.25">
      <c r="V265" s="29"/>
    </row>
    <row r="266" spans="22:22" x14ac:dyDescent="0.25">
      <c r="V266" s="29"/>
    </row>
    <row r="267" spans="22:22" x14ac:dyDescent="0.25">
      <c r="V267" s="29"/>
    </row>
    <row r="268" spans="22:22" x14ac:dyDescent="0.25">
      <c r="V268" s="29"/>
    </row>
    <row r="269" spans="22:22" x14ac:dyDescent="0.25">
      <c r="V269" s="29"/>
    </row>
    <row r="270" spans="22:22" x14ac:dyDescent="0.25">
      <c r="V270" s="29"/>
    </row>
    <row r="271" spans="22:22" x14ac:dyDescent="0.25">
      <c r="V271" s="29"/>
    </row>
    <row r="272" spans="22:22" x14ac:dyDescent="0.25">
      <c r="V272" s="29"/>
    </row>
    <row r="273" spans="22:22" x14ac:dyDescent="0.25">
      <c r="V273" s="29"/>
    </row>
    <row r="274" spans="22:22" x14ac:dyDescent="0.25">
      <c r="V274" s="29"/>
    </row>
    <row r="275" spans="22:22" x14ac:dyDescent="0.25">
      <c r="V275" s="29"/>
    </row>
    <row r="276" spans="22:22" x14ac:dyDescent="0.25">
      <c r="V276" s="29"/>
    </row>
    <row r="277" spans="22:22" x14ac:dyDescent="0.25">
      <c r="V277" s="29"/>
    </row>
    <row r="278" spans="22:22" x14ac:dyDescent="0.25">
      <c r="V278" s="29"/>
    </row>
    <row r="279" spans="22:22" x14ac:dyDescent="0.25">
      <c r="V279" s="29"/>
    </row>
    <row r="280" spans="22:22" x14ac:dyDescent="0.25">
      <c r="V280" s="29"/>
    </row>
  </sheetData>
  <autoFilter ref="A4:N28" xr:uid="{00000000-0009-0000-0000-000013000000}">
    <sortState xmlns:xlrd2="http://schemas.microsoft.com/office/spreadsheetml/2017/richdata2" ref="A5:N28">
      <sortCondition descending="1" ref="M4:M28"/>
    </sortState>
  </autoFilter>
  <pageMargins left="0.11811023622047245" right="0.15748031496062992" top="0.74803149606299213" bottom="0.74803149606299213" header="0.31496062992125984" footer="0.31496062992125984"/>
  <pageSetup paperSize="9" orientation="portrait" horizontalDpi="300" verticalDpi="300" r:id="rId1"/>
  <headerFooter>
    <oddFooter>Page &amp;P of &amp;N</oddFooter>
  </headerFooter>
  <rowBreaks count="1" manualBreakCount="1">
    <brk id="3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">
    <tabColor indexed="10"/>
  </sheetPr>
  <dimension ref="A1:R70"/>
  <sheetViews>
    <sheetView workbookViewId="0"/>
  </sheetViews>
  <sheetFormatPr defaultRowHeight="15.75" x14ac:dyDescent="0.25"/>
  <cols>
    <col min="1" max="1" width="6.85546875" style="13" customWidth="1"/>
    <col min="2" max="2" width="21.85546875" style="13" customWidth="1"/>
    <col min="3" max="3" width="5.7109375" style="29" customWidth="1"/>
    <col min="4" max="4" width="5.7109375" style="31" customWidth="1"/>
    <col min="5" max="5" width="5.7109375" style="29" customWidth="1"/>
    <col min="6" max="6" width="5.7109375" style="28" customWidth="1"/>
    <col min="7" max="7" width="5.7109375" style="29" customWidth="1"/>
    <col min="8" max="8" width="5.7109375" style="28" customWidth="1"/>
    <col min="9" max="9" width="5.7109375" style="29" customWidth="1"/>
    <col min="10" max="10" width="5.7109375" style="28" customWidth="1"/>
    <col min="11" max="11" width="5.7109375" style="29" customWidth="1"/>
    <col min="12" max="12" width="5.7109375" style="28" customWidth="1"/>
    <col min="13" max="13" width="5.7109375" style="13" customWidth="1"/>
    <col min="14" max="14" width="6.28515625" style="29" customWidth="1"/>
    <col min="15" max="16384" width="9.140625" style="13"/>
  </cols>
  <sheetData>
    <row r="1" spans="1:18" s="18" customFormat="1" x14ac:dyDescent="0.25">
      <c r="A1" s="69" t="s">
        <v>76</v>
      </c>
      <c r="B1" s="13"/>
      <c r="C1" s="14"/>
      <c r="D1" s="15"/>
      <c r="E1" s="16"/>
      <c r="F1" s="17"/>
      <c r="G1" s="16"/>
      <c r="H1" s="17"/>
      <c r="I1" s="16"/>
      <c r="J1" s="17"/>
      <c r="K1" s="16"/>
      <c r="L1" s="17"/>
      <c r="M1" s="16"/>
      <c r="N1" s="17"/>
      <c r="O1" s="16"/>
      <c r="P1" s="17"/>
      <c r="R1" s="16"/>
    </row>
    <row r="2" spans="1:18" s="18" customFormat="1" x14ac:dyDescent="0.25">
      <c r="A2" s="12"/>
      <c r="B2" s="13"/>
      <c r="C2" s="14"/>
      <c r="D2" s="15"/>
      <c r="E2" s="16"/>
      <c r="F2" s="17"/>
      <c r="G2" s="16"/>
      <c r="H2" s="17"/>
      <c r="I2" s="16"/>
      <c r="J2" s="17"/>
      <c r="K2" s="16"/>
      <c r="L2" s="17"/>
      <c r="M2" s="16"/>
      <c r="N2" s="17"/>
      <c r="O2" s="16"/>
      <c r="P2" s="17"/>
      <c r="R2" s="16"/>
    </row>
    <row r="3" spans="1:18" x14ac:dyDescent="0.25">
      <c r="A3" s="41" t="s">
        <v>6</v>
      </c>
      <c r="C3" s="25"/>
      <c r="D3" s="26"/>
      <c r="E3" s="25"/>
      <c r="F3" s="26"/>
      <c r="G3" s="25"/>
      <c r="H3" s="26"/>
      <c r="I3" s="16"/>
      <c r="J3" s="17"/>
      <c r="K3" s="16"/>
      <c r="L3" s="19"/>
    </row>
    <row r="4" spans="1:18" ht="25.5" customHeight="1" x14ac:dyDescent="0.2">
      <c r="A4" s="20" t="s">
        <v>4</v>
      </c>
      <c r="B4" s="20" t="s">
        <v>0</v>
      </c>
      <c r="C4" s="21" t="s">
        <v>10</v>
      </c>
      <c r="D4" s="22" t="s">
        <v>3</v>
      </c>
      <c r="E4" s="21" t="s">
        <v>11</v>
      </c>
      <c r="F4" s="22" t="s">
        <v>3</v>
      </c>
      <c r="G4" s="21" t="s">
        <v>12</v>
      </c>
      <c r="H4" s="22" t="s">
        <v>3</v>
      </c>
      <c r="I4" s="21" t="s">
        <v>30</v>
      </c>
      <c r="J4" s="22" t="s">
        <v>3</v>
      </c>
      <c r="K4" s="21" t="s">
        <v>31</v>
      </c>
      <c r="L4" s="22" t="s">
        <v>3</v>
      </c>
      <c r="M4" s="23" t="s">
        <v>1</v>
      </c>
      <c r="N4" s="44" t="s">
        <v>2</v>
      </c>
    </row>
    <row r="5" spans="1:18" ht="15" x14ac:dyDescent="0.25">
      <c r="A5" s="66">
        <v>245</v>
      </c>
      <c r="B5" s="67" t="s">
        <v>182</v>
      </c>
      <c r="C5" s="6">
        <v>3</v>
      </c>
      <c r="D5" s="3">
        <f t="shared" ref="D5:D16" ca="1" si="0">LOOKUP(C5,Result,$D$25:$D$58)</f>
        <v>20</v>
      </c>
      <c r="E5" s="2">
        <v>2</v>
      </c>
      <c r="F5" s="3">
        <f t="shared" ref="F5:F16" ca="1" si="1">LOOKUP(E5,Result,$D$25:$D$58)</f>
        <v>22</v>
      </c>
      <c r="G5" s="2">
        <v>1</v>
      </c>
      <c r="H5" s="3">
        <f t="shared" ref="H5:H16" ca="1" si="2">LOOKUP(G5,Result,$D$25:$D$58)</f>
        <v>25</v>
      </c>
      <c r="I5" s="2">
        <v>1</v>
      </c>
      <c r="J5" s="3">
        <f t="shared" ref="J5:J16" ca="1" si="3">LOOKUP(I5,Result,$D$25:$D$58)</f>
        <v>25</v>
      </c>
      <c r="K5" s="2">
        <v>1</v>
      </c>
      <c r="L5" s="3">
        <f t="shared" ref="L5:L16" ca="1" si="4">LOOKUP(K5,Result,$D$25:$D$58)</f>
        <v>25</v>
      </c>
      <c r="M5" s="4">
        <f t="shared" ref="M5:M16" ca="1" si="5">SUM(L5,J5,H5,F5,D5)</f>
        <v>117</v>
      </c>
      <c r="N5" s="2" t="s">
        <v>13</v>
      </c>
    </row>
    <row r="6" spans="1:18" s="18" customFormat="1" ht="15" x14ac:dyDescent="0.25">
      <c r="A6" s="66">
        <v>122</v>
      </c>
      <c r="B6" s="67" t="s">
        <v>181</v>
      </c>
      <c r="C6" s="6">
        <v>1</v>
      </c>
      <c r="D6" s="3">
        <f t="shared" ca="1" si="0"/>
        <v>25</v>
      </c>
      <c r="E6" s="2">
        <v>1</v>
      </c>
      <c r="F6" s="3">
        <f t="shared" ca="1" si="1"/>
        <v>25</v>
      </c>
      <c r="G6" s="2">
        <v>3</v>
      </c>
      <c r="H6" s="3">
        <f t="shared" ca="1" si="2"/>
        <v>20</v>
      </c>
      <c r="I6" s="2">
        <v>2</v>
      </c>
      <c r="J6" s="3">
        <f t="shared" ca="1" si="3"/>
        <v>22</v>
      </c>
      <c r="K6" s="2">
        <v>2</v>
      </c>
      <c r="L6" s="3">
        <f t="shared" ca="1" si="4"/>
        <v>22</v>
      </c>
      <c r="M6" s="4">
        <f t="shared" ca="1" si="5"/>
        <v>114</v>
      </c>
      <c r="N6" s="2" t="s">
        <v>14</v>
      </c>
    </row>
    <row r="7" spans="1:18" s="18" customFormat="1" ht="15" x14ac:dyDescent="0.25">
      <c r="A7" s="86">
        <v>14</v>
      </c>
      <c r="B7" s="68" t="s">
        <v>175</v>
      </c>
      <c r="C7" s="8">
        <v>2</v>
      </c>
      <c r="D7" s="3">
        <f t="shared" ca="1" si="0"/>
        <v>22</v>
      </c>
      <c r="E7" s="9">
        <v>3</v>
      </c>
      <c r="F7" s="3">
        <f t="shared" ca="1" si="1"/>
        <v>20</v>
      </c>
      <c r="G7" s="9">
        <v>2</v>
      </c>
      <c r="H7" s="3">
        <f t="shared" ca="1" si="2"/>
        <v>22</v>
      </c>
      <c r="I7" s="2">
        <v>3</v>
      </c>
      <c r="J7" s="3">
        <f t="shared" ca="1" si="3"/>
        <v>20</v>
      </c>
      <c r="K7" s="2">
        <v>5</v>
      </c>
      <c r="L7" s="3">
        <f t="shared" ca="1" si="4"/>
        <v>16</v>
      </c>
      <c r="M7" s="4">
        <f t="shared" ca="1" si="5"/>
        <v>100</v>
      </c>
      <c r="N7" s="2" t="s">
        <v>15</v>
      </c>
    </row>
    <row r="8" spans="1:18" s="18" customFormat="1" ht="15" x14ac:dyDescent="0.25">
      <c r="A8" s="66">
        <v>18</v>
      </c>
      <c r="B8" s="67" t="s">
        <v>176</v>
      </c>
      <c r="C8" s="6">
        <v>6</v>
      </c>
      <c r="D8" s="3">
        <f t="shared" ca="1" si="0"/>
        <v>15</v>
      </c>
      <c r="E8" s="2">
        <v>6</v>
      </c>
      <c r="F8" s="3">
        <f t="shared" ca="1" si="1"/>
        <v>15</v>
      </c>
      <c r="G8" s="2">
        <v>5</v>
      </c>
      <c r="H8" s="3">
        <f t="shared" ca="1" si="2"/>
        <v>16</v>
      </c>
      <c r="I8" s="2">
        <v>4</v>
      </c>
      <c r="J8" s="3">
        <f t="shared" ca="1" si="3"/>
        <v>18</v>
      </c>
      <c r="K8" s="2">
        <v>3</v>
      </c>
      <c r="L8" s="3">
        <f t="shared" ca="1" si="4"/>
        <v>20</v>
      </c>
      <c r="M8" s="4">
        <f t="shared" ca="1" si="5"/>
        <v>84</v>
      </c>
      <c r="N8" s="2" t="s">
        <v>16</v>
      </c>
    </row>
    <row r="9" spans="1:18" s="18" customFormat="1" ht="15" x14ac:dyDescent="0.25">
      <c r="A9" s="66">
        <v>41</v>
      </c>
      <c r="B9" s="67" t="s">
        <v>179</v>
      </c>
      <c r="C9" s="6">
        <v>5</v>
      </c>
      <c r="D9" s="3">
        <f t="shared" ca="1" si="0"/>
        <v>16</v>
      </c>
      <c r="E9" s="2">
        <v>4</v>
      </c>
      <c r="F9" s="3">
        <f t="shared" ca="1" si="1"/>
        <v>18</v>
      </c>
      <c r="G9" s="2">
        <v>4</v>
      </c>
      <c r="H9" s="3">
        <f t="shared" ca="1" si="2"/>
        <v>18</v>
      </c>
      <c r="I9" s="2">
        <v>7</v>
      </c>
      <c r="J9" s="3">
        <f t="shared" ca="1" si="3"/>
        <v>14</v>
      </c>
      <c r="K9" s="2">
        <v>4</v>
      </c>
      <c r="L9" s="3">
        <f t="shared" ca="1" si="4"/>
        <v>18</v>
      </c>
      <c r="M9" s="4">
        <f t="shared" ca="1" si="5"/>
        <v>84</v>
      </c>
      <c r="N9" s="2" t="s">
        <v>17</v>
      </c>
    </row>
    <row r="10" spans="1:18" ht="15" customHeight="1" x14ac:dyDescent="0.25">
      <c r="A10" s="66">
        <v>30</v>
      </c>
      <c r="B10" s="67" t="s">
        <v>178</v>
      </c>
      <c r="C10" s="6">
        <v>4</v>
      </c>
      <c r="D10" s="3">
        <f t="shared" ca="1" si="0"/>
        <v>18</v>
      </c>
      <c r="E10" s="2">
        <v>5</v>
      </c>
      <c r="F10" s="3">
        <f t="shared" ca="1" si="1"/>
        <v>16</v>
      </c>
      <c r="G10" s="2">
        <v>6</v>
      </c>
      <c r="H10" s="3">
        <f t="shared" ca="1" si="2"/>
        <v>15</v>
      </c>
      <c r="I10" s="2">
        <v>5</v>
      </c>
      <c r="J10" s="3">
        <f t="shared" ca="1" si="3"/>
        <v>16</v>
      </c>
      <c r="K10" s="2">
        <v>6</v>
      </c>
      <c r="L10" s="3">
        <f t="shared" ca="1" si="4"/>
        <v>15</v>
      </c>
      <c r="M10" s="4">
        <f t="shared" ca="1" si="5"/>
        <v>80</v>
      </c>
      <c r="N10" s="2" t="s">
        <v>18</v>
      </c>
    </row>
    <row r="11" spans="1:18" ht="15" x14ac:dyDescent="0.25">
      <c r="A11" s="66">
        <v>43</v>
      </c>
      <c r="B11" s="67" t="s">
        <v>180</v>
      </c>
      <c r="C11" s="6">
        <v>7</v>
      </c>
      <c r="D11" s="3">
        <f t="shared" ca="1" si="0"/>
        <v>14</v>
      </c>
      <c r="E11" s="2">
        <v>7</v>
      </c>
      <c r="F11" s="3">
        <f t="shared" ca="1" si="1"/>
        <v>14</v>
      </c>
      <c r="G11" s="2">
        <v>7</v>
      </c>
      <c r="H11" s="3">
        <f t="shared" ca="1" si="2"/>
        <v>14</v>
      </c>
      <c r="I11" s="2">
        <v>6</v>
      </c>
      <c r="J11" s="3">
        <f t="shared" ca="1" si="3"/>
        <v>15</v>
      </c>
      <c r="K11" s="2">
        <v>7</v>
      </c>
      <c r="L11" s="3">
        <f t="shared" ca="1" si="4"/>
        <v>14</v>
      </c>
      <c r="M11" s="4">
        <f t="shared" ca="1" si="5"/>
        <v>71</v>
      </c>
      <c r="N11" s="2" t="s">
        <v>19</v>
      </c>
    </row>
    <row r="12" spans="1:18" ht="15" x14ac:dyDescent="0.25">
      <c r="A12" s="87">
        <v>25</v>
      </c>
      <c r="B12" s="67" t="s">
        <v>177</v>
      </c>
      <c r="C12" s="6">
        <v>8</v>
      </c>
      <c r="D12" s="3">
        <f t="shared" ca="1" si="0"/>
        <v>13</v>
      </c>
      <c r="E12" s="2">
        <v>8</v>
      </c>
      <c r="F12" s="3">
        <f t="shared" ca="1" si="1"/>
        <v>13</v>
      </c>
      <c r="G12" s="2">
        <v>8</v>
      </c>
      <c r="H12" s="3">
        <f t="shared" ca="1" si="2"/>
        <v>13</v>
      </c>
      <c r="I12" s="2">
        <v>8</v>
      </c>
      <c r="J12" s="3">
        <f t="shared" ca="1" si="3"/>
        <v>13</v>
      </c>
      <c r="K12" s="2">
        <v>8</v>
      </c>
      <c r="L12" s="3">
        <f t="shared" ca="1" si="4"/>
        <v>13</v>
      </c>
      <c r="M12" s="4">
        <f t="shared" ca="1" si="5"/>
        <v>65</v>
      </c>
      <c r="N12" s="2" t="s">
        <v>20</v>
      </c>
    </row>
    <row r="13" spans="1:18" ht="15" x14ac:dyDescent="0.25">
      <c r="A13" s="66">
        <v>293</v>
      </c>
      <c r="B13" s="67" t="s">
        <v>183</v>
      </c>
      <c r="C13" s="6">
        <v>9</v>
      </c>
      <c r="D13" s="3">
        <f t="shared" ca="1" si="0"/>
        <v>12</v>
      </c>
      <c r="E13" s="2">
        <v>9</v>
      </c>
      <c r="F13" s="3">
        <f t="shared" ca="1" si="1"/>
        <v>12</v>
      </c>
      <c r="G13" s="2">
        <v>9</v>
      </c>
      <c r="H13" s="3">
        <f t="shared" ca="1" si="2"/>
        <v>12</v>
      </c>
      <c r="I13" s="2">
        <v>9</v>
      </c>
      <c r="J13" s="3">
        <f t="shared" ca="1" si="3"/>
        <v>12</v>
      </c>
      <c r="K13" s="2">
        <v>9</v>
      </c>
      <c r="L13" s="3">
        <f t="shared" ca="1" si="4"/>
        <v>12</v>
      </c>
      <c r="M13" s="4">
        <f t="shared" ca="1" si="5"/>
        <v>60</v>
      </c>
      <c r="N13" s="2" t="s">
        <v>21</v>
      </c>
    </row>
    <row r="14" spans="1:18" ht="12.75" x14ac:dyDescent="0.2">
      <c r="A14" s="10"/>
      <c r="B14" s="5"/>
      <c r="C14" s="6"/>
      <c r="D14" s="3">
        <f t="shared" ca="1" si="0"/>
        <v>0</v>
      </c>
      <c r="E14" s="2"/>
      <c r="F14" s="3">
        <f t="shared" ca="1" si="1"/>
        <v>0</v>
      </c>
      <c r="G14" s="2"/>
      <c r="H14" s="3">
        <f t="shared" ca="1" si="2"/>
        <v>0</v>
      </c>
      <c r="I14" s="2"/>
      <c r="J14" s="3">
        <f t="shared" ca="1" si="3"/>
        <v>0</v>
      </c>
      <c r="K14" s="2"/>
      <c r="L14" s="3">
        <f t="shared" ca="1" si="4"/>
        <v>0</v>
      </c>
      <c r="M14" s="4">
        <f t="shared" ca="1" si="5"/>
        <v>0</v>
      </c>
      <c r="N14" s="2"/>
    </row>
    <row r="15" spans="1:18" ht="12.75" x14ac:dyDescent="0.2">
      <c r="A15" s="10"/>
      <c r="B15" s="5"/>
      <c r="C15" s="6"/>
      <c r="D15" s="3">
        <f t="shared" ca="1" si="0"/>
        <v>0</v>
      </c>
      <c r="E15" s="2"/>
      <c r="F15" s="3">
        <f t="shared" ca="1" si="1"/>
        <v>0</v>
      </c>
      <c r="G15" s="2"/>
      <c r="H15" s="3">
        <f t="shared" ca="1" si="2"/>
        <v>0</v>
      </c>
      <c r="I15" s="2"/>
      <c r="J15" s="3">
        <f t="shared" ca="1" si="3"/>
        <v>0</v>
      </c>
      <c r="K15" s="2"/>
      <c r="L15" s="3">
        <f t="shared" ca="1" si="4"/>
        <v>0</v>
      </c>
      <c r="M15" s="4">
        <f t="shared" ca="1" si="5"/>
        <v>0</v>
      </c>
      <c r="N15" s="2"/>
    </row>
    <row r="16" spans="1:18" ht="12.75" x14ac:dyDescent="0.2">
      <c r="A16" s="10"/>
      <c r="B16" s="5"/>
      <c r="C16" s="6"/>
      <c r="D16" s="3">
        <f t="shared" ca="1" si="0"/>
        <v>0</v>
      </c>
      <c r="E16" s="2"/>
      <c r="F16" s="3">
        <f t="shared" ca="1" si="1"/>
        <v>0</v>
      </c>
      <c r="G16" s="2"/>
      <c r="H16" s="3">
        <f t="shared" ca="1" si="2"/>
        <v>0</v>
      </c>
      <c r="I16" s="2"/>
      <c r="J16" s="3">
        <f t="shared" ca="1" si="3"/>
        <v>0</v>
      </c>
      <c r="K16" s="2"/>
      <c r="L16" s="3">
        <f t="shared" ca="1" si="4"/>
        <v>0</v>
      </c>
      <c r="M16" s="4">
        <f t="shared" ca="1" si="5"/>
        <v>0</v>
      </c>
      <c r="N16" s="2"/>
    </row>
    <row r="17" spans="1:13" ht="12.75" x14ac:dyDescent="0.2">
      <c r="A17" s="43"/>
      <c r="B17" s="42"/>
      <c r="C17" s="38"/>
      <c r="D17" s="30"/>
      <c r="F17" s="30"/>
      <c r="H17" s="30"/>
      <c r="J17" s="30"/>
      <c r="L17" s="30"/>
      <c r="M17" s="27"/>
    </row>
    <row r="18" spans="1:13" ht="12.75" x14ac:dyDescent="0.2">
      <c r="A18" s="43"/>
      <c r="B18" s="42"/>
      <c r="C18" s="38"/>
      <c r="D18" s="30"/>
      <c r="F18" s="30"/>
      <c r="H18" s="30"/>
      <c r="J18" s="30"/>
      <c r="L18" s="30"/>
      <c r="M18" s="27"/>
    </row>
    <row r="19" spans="1:13" ht="12.75" x14ac:dyDescent="0.2">
      <c r="A19" s="43"/>
      <c r="B19" s="42"/>
      <c r="C19" s="38"/>
      <c r="D19" s="30"/>
      <c r="F19" s="30"/>
      <c r="H19" s="30"/>
      <c r="J19" s="30"/>
      <c r="L19" s="30"/>
      <c r="M19" s="27"/>
    </row>
    <row r="20" spans="1:13" ht="12.75" x14ac:dyDescent="0.2">
      <c r="A20" s="43"/>
      <c r="B20" s="42"/>
      <c r="C20" s="38"/>
      <c r="D20" s="30"/>
      <c r="F20" s="30"/>
      <c r="H20" s="30"/>
      <c r="J20" s="30"/>
      <c r="L20" s="30"/>
      <c r="M20" s="27"/>
    </row>
    <row r="21" spans="1:13" ht="12.75" x14ac:dyDescent="0.2">
      <c r="A21" s="43"/>
      <c r="B21" s="42"/>
      <c r="C21" s="38"/>
      <c r="D21" s="30"/>
      <c r="F21" s="30"/>
      <c r="H21" s="30"/>
      <c r="J21" s="30"/>
      <c r="L21" s="30"/>
      <c r="M21" s="27"/>
    </row>
    <row r="22" spans="1:13" ht="12.75" x14ac:dyDescent="0.2">
      <c r="A22" s="43"/>
      <c r="B22" s="42"/>
      <c r="C22" s="38"/>
      <c r="D22" s="30"/>
      <c r="F22" s="30"/>
      <c r="H22" s="30"/>
      <c r="J22" s="30"/>
      <c r="L22" s="30"/>
      <c r="M22" s="27"/>
    </row>
    <row r="23" spans="1:13" x14ac:dyDescent="0.25">
      <c r="I23" s="25"/>
      <c r="J23" s="26"/>
      <c r="K23" s="25"/>
      <c r="L23" s="26"/>
    </row>
    <row r="24" spans="1:13" ht="12.75" x14ac:dyDescent="0.2">
      <c r="C24" s="32" t="s">
        <v>2</v>
      </c>
      <c r="D24" s="33" t="s">
        <v>3</v>
      </c>
    </row>
    <row r="25" spans="1:13" ht="12.75" x14ac:dyDescent="0.2">
      <c r="C25" s="34">
        <v>0</v>
      </c>
      <c r="D25" s="35">
        <v>0</v>
      </c>
    </row>
    <row r="26" spans="1:13" ht="12.75" x14ac:dyDescent="0.2">
      <c r="C26" s="34">
        <v>1</v>
      </c>
      <c r="D26" s="35">
        <v>25</v>
      </c>
    </row>
    <row r="27" spans="1:13" ht="12.75" x14ac:dyDescent="0.2">
      <c r="C27" s="34">
        <v>2</v>
      </c>
      <c r="D27" s="35">
        <v>22</v>
      </c>
    </row>
    <row r="28" spans="1:13" ht="12.75" x14ac:dyDescent="0.2">
      <c r="C28" s="34">
        <v>3</v>
      </c>
      <c r="D28" s="35">
        <v>20</v>
      </c>
    </row>
    <row r="29" spans="1:13" ht="12.75" x14ac:dyDescent="0.2">
      <c r="C29" s="34">
        <v>4</v>
      </c>
      <c r="D29" s="35">
        <v>18</v>
      </c>
    </row>
    <row r="30" spans="1:13" ht="12.75" x14ac:dyDescent="0.2">
      <c r="C30" s="34">
        <v>5</v>
      </c>
      <c r="D30" s="35">
        <v>16</v>
      </c>
    </row>
    <row r="31" spans="1:13" ht="12.75" x14ac:dyDescent="0.2">
      <c r="C31" s="34">
        <v>6</v>
      </c>
      <c r="D31" s="35">
        <v>15</v>
      </c>
    </row>
    <row r="32" spans="1:13" ht="12.75" x14ac:dyDescent="0.2">
      <c r="C32" s="34">
        <v>7</v>
      </c>
      <c r="D32" s="35">
        <v>14</v>
      </c>
    </row>
    <row r="33" spans="3:4" ht="12.75" x14ac:dyDescent="0.2">
      <c r="C33" s="34">
        <v>8</v>
      </c>
      <c r="D33" s="35">
        <v>13</v>
      </c>
    </row>
    <row r="34" spans="3:4" ht="12.75" x14ac:dyDescent="0.2">
      <c r="C34" s="34">
        <v>9</v>
      </c>
      <c r="D34" s="35">
        <v>12</v>
      </c>
    </row>
    <row r="35" spans="3:4" ht="12.75" x14ac:dyDescent="0.2">
      <c r="C35" s="34">
        <v>10</v>
      </c>
      <c r="D35" s="35">
        <v>11</v>
      </c>
    </row>
    <row r="36" spans="3:4" ht="12.75" x14ac:dyDescent="0.2">
      <c r="C36" s="34">
        <v>11</v>
      </c>
      <c r="D36" s="35">
        <v>10</v>
      </c>
    </row>
    <row r="37" spans="3:4" ht="12.75" x14ac:dyDescent="0.2">
      <c r="C37" s="34">
        <v>12</v>
      </c>
      <c r="D37" s="35">
        <v>9</v>
      </c>
    </row>
    <row r="38" spans="3:4" ht="12.75" x14ac:dyDescent="0.2">
      <c r="C38" s="34">
        <v>13</v>
      </c>
      <c r="D38" s="35">
        <v>8</v>
      </c>
    </row>
    <row r="39" spans="3:4" ht="12.75" x14ac:dyDescent="0.2">
      <c r="C39" s="34">
        <v>14</v>
      </c>
      <c r="D39" s="35">
        <v>7</v>
      </c>
    </row>
    <row r="40" spans="3:4" ht="12.75" x14ac:dyDescent="0.2">
      <c r="C40" s="34">
        <v>15</v>
      </c>
      <c r="D40" s="35">
        <v>6</v>
      </c>
    </row>
    <row r="41" spans="3:4" ht="12.75" x14ac:dyDescent="0.2">
      <c r="C41" s="34">
        <v>16</v>
      </c>
      <c r="D41" s="35">
        <v>5</v>
      </c>
    </row>
    <row r="42" spans="3:4" ht="12.75" x14ac:dyDescent="0.2">
      <c r="C42" s="34">
        <v>17</v>
      </c>
      <c r="D42" s="35">
        <v>4</v>
      </c>
    </row>
    <row r="43" spans="3:4" ht="12.75" x14ac:dyDescent="0.2">
      <c r="C43" s="34">
        <v>18</v>
      </c>
      <c r="D43" s="35">
        <v>3</v>
      </c>
    </row>
    <row r="44" spans="3:4" ht="12.75" x14ac:dyDescent="0.2">
      <c r="C44" s="34">
        <v>19</v>
      </c>
      <c r="D44" s="35">
        <v>2</v>
      </c>
    </row>
    <row r="45" spans="3:4" ht="12.75" x14ac:dyDescent="0.2">
      <c r="C45" s="34">
        <v>20</v>
      </c>
      <c r="D45" s="35">
        <v>1</v>
      </c>
    </row>
    <row r="46" spans="3:4" ht="12.75" x14ac:dyDescent="0.2">
      <c r="C46" s="34">
        <v>21</v>
      </c>
      <c r="D46" s="35">
        <v>1</v>
      </c>
    </row>
    <row r="47" spans="3:4" ht="12.75" x14ac:dyDescent="0.2">
      <c r="C47" s="34">
        <v>22</v>
      </c>
      <c r="D47" s="35">
        <v>1</v>
      </c>
    </row>
    <row r="48" spans="3:4" ht="12.75" x14ac:dyDescent="0.2">
      <c r="C48" s="34">
        <v>23</v>
      </c>
      <c r="D48" s="35">
        <v>1</v>
      </c>
    </row>
    <row r="49" spans="3:4" ht="12.75" x14ac:dyDescent="0.2">
      <c r="C49" s="34">
        <v>24</v>
      </c>
      <c r="D49" s="35">
        <v>1</v>
      </c>
    </row>
    <row r="50" spans="3:4" ht="12.75" x14ac:dyDescent="0.2">
      <c r="C50" s="34">
        <v>25</v>
      </c>
      <c r="D50" s="35">
        <v>1</v>
      </c>
    </row>
    <row r="51" spans="3:4" ht="12.75" x14ac:dyDescent="0.2">
      <c r="C51" s="34">
        <v>26</v>
      </c>
      <c r="D51" s="35">
        <v>1</v>
      </c>
    </row>
    <row r="52" spans="3:4" ht="12.75" x14ac:dyDescent="0.2">
      <c r="C52" s="34">
        <v>27</v>
      </c>
      <c r="D52" s="35">
        <v>1</v>
      </c>
    </row>
    <row r="53" spans="3:4" ht="12.75" x14ac:dyDescent="0.2">
      <c r="C53" s="34">
        <v>28</v>
      </c>
      <c r="D53" s="35">
        <v>1</v>
      </c>
    </row>
    <row r="54" spans="3:4" ht="12.75" x14ac:dyDescent="0.2">
      <c r="C54" s="34">
        <v>29</v>
      </c>
      <c r="D54" s="35">
        <v>1</v>
      </c>
    </row>
    <row r="55" spans="3:4" ht="12.75" x14ac:dyDescent="0.2">
      <c r="C55" s="34">
        <v>30</v>
      </c>
      <c r="D55" s="35">
        <v>1</v>
      </c>
    </row>
    <row r="56" spans="3:4" ht="12.75" x14ac:dyDescent="0.2">
      <c r="C56" s="34" t="s">
        <v>7</v>
      </c>
      <c r="D56" s="35">
        <v>0</v>
      </c>
    </row>
    <row r="57" spans="3:4" ht="12.75" x14ac:dyDescent="0.2">
      <c r="C57" s="34" t="s">
        <v>8</v>
      </c>
      <c r="D57" s="35">
        <v>0</v>
      </c>
    </row>
    <row r="58" spans="3:4" ht="12.75" x14ac:dyDescent="0.2">
      <c r="C58" s="36" t="s">
        <v>9</v>
      </c>
      <c r="D58" s="37">
        <v>0</v>
      </c>
    </row>
    <row r="59" spans="3:4" ht="12.75" x14ac:dyDescent="0.2">
      <c r="C59" s="38"/>
      <c r="D59" s="39"/>
    </row>
    <row r="60" spans="3:4" ht="12.75" x14ac:dyDescent="0.2">
      <c r="C60" s="38"/>
      <c r="D60" s="39"/>
    </row>
    <row r="61" spans="3:4" ht="12.75" x14ac:dyDescent="0.2">
      <c r="C61" s="38"/>
      <c r="D61" s="39"/>
    </row>
    <row r="62" spans="3:4" ht="12.75" x14ac:dyDescent="0.2">
      <c r="C62" s="38"/>
      <c r="D62" s="39"/>
    </row>
    <row r="63" spans="3:4" ht="12.75" x14ac:dyDescent="0.2">
      <c r="C63" s="38"/>
      <c r="D63" s="39"/>
    </row>
    <row r="64" spans="3:4" ht="12.75" x14ac:dyDescent="0.2">
      <c r="C64" s="38"/>
      <c r="D64" s="39"/>
    </row>
    <row r="65" spans="3:4" ht="12.75" x14ac:dyDescent="0.2">
      <c r="C65" s="38"/>
      <c r="D65" s="39"/>
    </row>
    <row r="66" spans="3:4" ht="12.75" x14ac:dyDescent="0.2">
      <c r="C66" s="38"/>
      <c r="D66" s="39"/>
    </row>
    <row r="67" spans="3:4" ht="12.75" x14ac:dyDescent="0.2">
      <c r="C67" s="38"/>
      <c r="D67" s="39"/>
    </row>
    <row r="68" spans="3:4" ht="12.75" x14ac:dyDescent="0.2">
      <c r="C68" s="38"/>
      <c r="D68" s="39"/>
    </row>
    <row r="69" spans="3:4" ht="12.75" x14ac:dyDescent="0.2">
      <c r="C69" s="38"/>
      <c r="D69" s="39"/>
    </row>
    <row r="70" spans="3:4" ht="12.75" x14ac:dyDescent="0.2">
      <c r="C70" s="38"/>
      <c r="D70" s="39"/>
    </row>
  </sheetData>
  <autoFilter ref="A4:N16" xr:uid="{00000000-0009-0000-0000-000014000000}">
    <sortState xmlns:xlrd2="http://schemas.microsoft.com/office/spreadsheetml/2017/richdata2" ref="A5:N16">
      <sortCondition ref="N4:N16"/>
    </sortState>
  </autoFilter>
  <sortState xmlns:xlrd2="http://schemas.microsoft.com/office/spreadsheetml/2017/richdata2" ref="A88:I89">
    <sortCondition descending="1" ref="H88:H89"/>
  </sortState>
  <phoneticPr fontId="3" type="noConversion"/>
  <printOptions horizontalCentered="1" verticalCentered="1"/>
  <pageMargins left="0.31496062992125984" right="0.15748031496062992" top="0.11811023622047245" bottom="0.11811023622047245" header="0.27559055118110237" footer="0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A1:AA301"/>
  <sheetViews>
    <sheetView workbookViewId="0"/>
  </sheetViews>
  <sheetFormatPr defaultRowHeight="15.75" x14ac:dyDescent="0.25"/>
  <cols>
    <col min="1" max="1" width="5.85546875" style="13" customWidth="1"/>
    <col min="2" max="2" width="16" style="13" customWidth="1"/>
    <col min="3" max="3" width="5.7109375" style="29" customWidth="1"/>
    <col min="4" max="4" width="5.7109375" style="31" customWidth="1"/>
    <col min="5" max="5" width="5.7109375" style="29" customWidth="1"/>
    <col min="6" max="6" width="5.7109375" style="28" customWidth="1"/>
    <col min="7" max="7" width="5.7109375" style="29" customWidth="1"/>
    <col min="8" max="15" width="5.7109375" style="28" customWidth="1"/>
    <col min="16" max="16" width="5.28515625" style="28" customWidth="1"/>
    <col min="17" max="17" width="7.140625" style="13" customWidth="1"/>
    <col min="18" max="18" width="8.28515625" style="29" customWidth="1"/>
    <col min="19" max="19" width="5.85546875" style="13" customWidth="1"/>
    <col min="20" max="20" width="17.7109375" style="13" customWidth="1"/>
    <col min="21" max="22" width="9.140625" style="29"/>
    <col min="23" max="23" width="9.140625" style="13"/>
    <col min="24" max="24" width="8.42578125" style="60" customWidth="1"/>
    <col min="25" max="25" width="5.85546875" style="13" customWidth="1"/>
    <col min="26" max="26" width="17.7109375" style="13" customWidth="1"/>
    <col min="27" max="16384" width="9.140625" style="13"/>
  </cols>
  <sheetData>
    <row r="1" spans="1:27" s="18" customFormat="1" x14ac:dyDescent="0.25">
      <c r="A1" s="69" t="s">
        <v>76</v>
      </c>
      <c r="B1" s="13"/>
      <c r="C1" s="14"/>
      <c r="D1" s="15"/>
      <c r="E1" s="16"/>
      <c r="F1" s="17"/>
      <c r="G1" s="16"/>
      <c r="H1" s="17"/>
      <c r="I1" s="16"/>
      <c r="J1" s="17"/>
      <c r="K1" s="16"/>
      <c r="L1" s="17"/>
      <c r="M1" s="17"/>
      <c r="N1" s="17"/>
      <c r="O1" s="16"/>
      <c r="P1" s="17"/>
      <c r="R1" s="16"/>
      <c r="U1" s="16"/>
      <c r="V1" s="16"/>
      <c r="W1" s="16"/>
      <c r="X1" s="16"/>
    </row>
    <row r="2" spans="1:27" s="18" customFormat="1" x14ac:dyDescent="0.25">
      <c r="A2" s="45"/>
      <c r="B2" s="13"/>
      <c r="C2" s="14"/>
      <c r="D2" s="15"/>
      <c r="E2" s="16"/>
      <c r="F2" s="17"/>
      <c r="G2" s="16"/>
      <c r="H2" s="17"/>
      <c r="I2" s="16"/>
      <c r="J2" s="17"/>
      <c r="K2" s="16"/>
      <c r="L2" s="17"/>
      <c r="M2" s="17"/>
      <c r="N2" s="17"/>
      <c r="O2" s="16"/>
      <c r="P2" s="17"/>
      <c r="R2" s="16"/>
      <c r="T2" s="61" t="s">
        <v>47</v>
      </c>
      <c r="U2" s="16"/>
      <c r="V2" s="16"/>
      <c r="W2" s="16"/>
      <c r="X2" s="16"/>
      <c r="Z2" s="61" t="s">
        <v>34</v>
      </c>
    </row>
    <row r="3" spans="1:27" x14ac:dyDescent="0.25">
      <c r="A3" s="62" t="s">
        <v>184</v>
      </c>
      <c r="C3" s="25"/>
      <c r="D3" s="26"/>
      <c r="E3" s="25"/>
      <c r="F3" s="26"/>
      <c r="G3" s="25"/>
      <c r="H3" s="26"/>
      <c r="I3" s="46"/>
      <c r="J3" s="47"/>
      <c r="K3" s="46"/>
      <c r="L3" s="48"/>
      <c r="M3" s="48"/>
      <c r="N3" s="48"/>
      <c r="O3" s="13"/>
      <c r="P3" s="29"/>
      <c r="R3" s="29" t="s">
        <v>44</v>
      </c>
      <c r="S3" s="62" t="s">
        <v>184</v>
      </c>
      <c r="X3" s="29" t="s">
        <v>44</v>
      </c>
      <c r="Y3" s="62" t="s">
        <v>184</v>
      </c>
      <c r="AA3" s="61"/>
    </row>
    <row r="4" spans="1:27" ht="38.25" x14ac:dyDescent="0.2">
      <c r="A4" s="49" t="s">
        <v>4</v>
      </c>
      <c r="B4" s="49" t="s">
        <v>0</v>
      </c>
      <c r="C4" s="75" t="s">
        <v>87</v>
      </c>
      <c r="D4" s="76" t="s">
        <v>3</v>
      </c>
      <c r="E4" s="75" t="s">
        <v>88</v>
      </c>
      <c r="F4" s="76" t="s">
        <v>3</v>
      </c>
      <c r="G4" s="75" t="s">
        <v>89</v>
      </c>
      <c r="H4" s="76" t="s">
        <v>3</v>
      </c>
      <c r="I4" s="75" t="s">
        <v>90</v>
      </c>
      <c r="J4" s="76" t="s">
        <v>3</v>
      </c>
      <c r="K4" s="75" t="s">
        <v>91</v>
      </c>
      <c r="L4" s="76" t="s">
        <v>3</v>
      </c>
      <c r="M4" s="73" t="s">
        <v>92</v>
      </c>
      <c r="N4" s="74" t="s">
        <v>3</v>
      </c>
      <c r="O4" s="77" t="s">
        <v>1</v>
      </c>
      <c r="P4" s="44" t="s">
        <v>2</v>
      </c>
      <c r="R4" s="59" t="s">
        <v>37</v>
      </c>
      <c r="S4" s="49" t="s">
        <v>4</v>
      </c>
      <c r="T4" s="49" t="s">
        <v>0</v>
      </c>
      <c r="U4" s="54" t="s">
        <v>33</v>
      </c>
      <c r="V4" s="55"/>
      <c r="W4" s="55"/>
      <c r="X4" s="59" t="s">
        <v>38</v>
      </c>
      <c r="Y4" s="49" t="s">
        <v>4</v>
      </c>
      <c r="Z4" s="49" t="s">
        <v>0</v>
      </c>
      <c r="AA4" s="54" t="s">
        <v>46</v>
      </c>
    </row>
    <row r="5" spans="1:27" ht="15" x14ac:dyDescent="0.25">
      <c r="A5" s="66">
        <v>21</v>
      </c>
      <c r="B5" s="67" t="s">
        <v>98</v>
      </c>
      <c r="C5" s="80"/>
      <c r="D5" s="3">
        <f t="shared" ref="D5:D25" ca="1" si="0">LOOKUP(C5,Result,$D$59:$D$92)</f>
        <v>0</v>
      </c>
      <c r="E5" s="2">
        <v>1</v>
      </c>
      <c r="F5" s="3">
        <f t="shared" ref="F5:F25" ca="1" si="1">LOOKUP(E5,Result,$D$59:$D$92)</f>
        <v>25</v>
      </c>
      <c r="G5" s="2">
        <v>2</v>
      </c>
      <c r="H5" s="3">
        <f t="shared" ref="H5:H25" ca="1" si="2">LOOKUP(G5,Result,$D$59:$D$92)</f>
        <v>22</v>
      </c>
      <c r="I5" s="81"/>
      <c r="J5" s="3">
        <f t="shared" ref="J5:J25" ca="1" si="3">LOOKUP(I5,Result,$D$59:$D$92)</f>
        <v>0</v>
      </c>
      <c r="K5" s="81"/>
      <c r="L5" s="3">
        <f t="shared" ref="L5:L25" ca="1" si="4">LOOKUP(K5,Result,$D$59:$D$92)</f>
        <v>0</v>
      </c>
      <c r="M5" s="6">
        <v>1</v>
      </c>
      <c r="N5" s="79">
        <f t="shared" ref="N5:N25" ca="1" si="5">LOOKUP(M5,Result,$D$59:$D$92)</f>
        <v>25</v>
      </c>
      <c r="O5" s="4">
        <f t="shared" ref="O5:O25" ca="1" si="6">SUM(N5,L5,J5,H5,F5,D5)</f>
        <v>72</v>
      </c>
      <c r="P5" s="2" t="s">
        <v>13</v>
      </c>
      <c r="R5" s="29">
        <v>11</v>
      </c>
      <c r="S5" s="10">
        <f t="shared" ref="S5:S16" si="7">A15</f>
        <v>84</v>
      </c>
      <c r="T5" s="5" t="str">
        <f t="shared" ref="T5:T16" si="8">B15</f>
        <v>Jake Whittaker</v>
      </c>
      <c r="U5" s="2">
        <v>2</v>
      </c>
      <c r="X5" s="29">
        <v>1</v>
      </c>
      <c r="Y5" s="10">
        <v>21</v>
      </c>
      <c r="Z5" s="5" t="s">
        <v>98</v>
      </c>
      <c r="AA5" s="2">
        <v>1</v>
      </c>
    </row>
    <row r="6" spans="1:27" ht="15" x14ac:dyDescent="0.25">
      <c r="A6" s="66">
        <v>65</v>
      </c>
      <c r="B6" s="67" t="s">
        <v>102</v>
      </c>
      <c r="C6" s="6">
        <v>1</v>
      </c>
      <c r="D6" s="3">
        <f t="shared" ca="1" si="0"/>
        <v>25</v>
      </c>
      <c r="E6" s="81"/>
      <c r="F6" s="3">
        <f t="shared" ca="1" si="1"/>
        <v>0</v>
      </c>
      <c r="G6" s="2">
        <v>1</v>
      </c>
      <c r="H6" s="3">
        <f t="shared" ca="1" si="2"/>
        <v>25</v>
      </c>
      <c r="I6" s="81"/>
      <c r="J6" s="3">
        <f t="shared" ca="1" si="3"/>
        <v>0</v>
      </c>
      <c r="K6" s="81"/>
      <c r="L6" s="3">
        <f t="shared" ca="1" si="4"/>
        <v>0</v>
      </c>
      <c r="M6" s="6">
        <v>2</v>
      </c>
      <c r="N6" s="79">
        <f t="shared" ca="1" si="5"/>
        <v>22</v>
      </c>
      <c r="O6" s="4">
        <f t="shared" ca="1" si="6"/>
        <v>72</v>
      </c>
      <c r="P6" s="2" t="s">
        <v>14</v>
      </c>
      <c r="R6" s="29">
        <v>12</v>
      </c>
      <c r="S6" s="10">
        <f t="shared" si="7"/>
        <v>525</v>
      </c>
      <c r="T6" s="5" t="str">
        <f t="shared" si="8"/>
        <v>Shaman Barr</v>
      </c>
      <c r="U6" s="2">
        <v>3</v>
      </c>
      <c r="X6" s="29">
        <v>2</v>
      </c>
      <c r="Y6" s="10">
        <v>65</v>
      </c>
      <c r="Z6" s="5" t="s">
        <v>102</v>
      </c>
      <c r="AA6" s="2">
        <v>2</v>
      </c>
    </row>
    <row r="7" spans="1:27" ht="15" x14ac:dyDescent="0.25">
      <c r="A7" s="66">
        <v>115</v>
      </c>
      <c r="B7" s="68" t="s">
        <v>109</v>
      </c>
      <c r="C7" s="84"/>
      <c r="D7" s="3">
        <f t="shared" ca="1" si="0"/>
        <v>0</v>
      </c>
      <c r="E7" s="9">
        <v>2</v>
      </c>
      <c r="F7" s="3">
        <f t="shared" ca="1" si="1"/>
        <v>22</v>
      </c>
      <c r="G7" s="9">
        <v>3</v>
      </c>
      <c r="H7" s="3">
        <f t="shared" ca="1" si="2"/>
        <v>20</v>
      </c>
      <c r="I7" s="81"/>
      <c r="J7" s="3">
        <f t="shared" ca="1" si="3"/>
        <v>0</v>
      </c>
      <c r="K7" s="2">
        <v>2</v>
      </c>
      <c r="L7" s="3">
        <f t="shared" ca="1" si="4"/>
        <v>22</v>
      </c>
      <c r="M7" s="80"/>
      <c r="N7" s="79">
        <f t="shared" ca="1" si="5"/>
        <v>0</v>
      </c>
      <c r="O7" s="4">
        <f t="shared" ca="1" si="6"/>
        <v>64</v>
      </c>
      <c r="P7" s="2" t="s">
        <v>15</v>
      </c>
      <c r="R7" s="29">
        <v>13</v>
      </c>
      <c r="S7" s="11">
        <f t="shared" si="7"/>
        <v>267</v>
      </c>
      <c r="T7" s="7" t="str">
        <f t="shared" si="8"/>
        <v>Ryan New</v>
      </c>
      <c r="U7" s="2">
        <v>5</v>
      </c>
      <c r="X7" s="29">
        <v>3</v>
      </c>
      <c r="Y7" s="53">
        <v>115</v>
      </c>
      <c r="Z7" s="7" t="s">
        <v>109</v>
      </c>
      <c r="AA7" s="2">
        <v>3</v>
      </c>
    </row>
    <row r="8" spans="1:27" ht="15" x14ac:dyDescent="0.25">
      <c r="A8" s="66">
        <v>511</v>
      </c>
      <c r="B8" s="67" t="s">
        <v>114</v>
      </c>
      <c r="C8" s="6">
        <v>8</v>
      </c>
      <c r="D8" s="3">
        <f t="shared" ca="1" si="0"/>
        <v>13</v>
      </c>
      <c r="E8" s="81"/>
      <c r="F8" s="3">
        <f t="shared" ca="1" si="1"/>
        <v>0</v>
      </c>
      <c r="G8" s="81"/>
      <c r="H8" s="3">
        <f t="shared" ca="1" si="2"/>
        <v>0</v>
      </c>
      <c r="I8" s="2">
        <v>1</v>
      </c>
      <c r="J8" s="3">
        <f t="shared" ca="1" si="3"/>
        <v>25</v>
      </c>
      <c r="K8" s="2">
        <v>1</v>
      </c>
      <c r="L8" s="3">
        <f t="shared" ca="1" si="4"/>
        <v>25</v>
      </c>
      <c r="M8" s="80"/>
      <c r="N8" s="79">
        <f t="shared" ca="1" si="5"/>
        <v>0</v>
      </c>
      <c r="O8" s="4">
        <f t="shared" ca="1" si="6"/>
        <v>63</v>
      </c>
      <c r="P8" s="2" t="s">
        <v>16</v>
      </c>
      <c r="R8" s="29">
        <v>14</v>
      </c>
      <c r="S8" s="10">
        <f t="shared" si="7"/>
        <v>691</v>
      </c>
      <c r="T8" s="5" t="str">
        <f t="shared" si="8"/>
        <v>Dylan Jones</v>
      </c>
      <c r="U8" s="2">
        <v>4</v>
      </c>
      <c r="X8" s="29">
        <v>4</v>
      </c>
      <c r="Y8" s="10">
        <v>511</v>
      </c>
      <c r="Z8" s="5" t="s">
        <v>114</v>
      </c>
      <c r="AA8" s="2">
        <v>4</v>
      </c>
    </row>
    <row r="9" spans="1:27" ht="15" x14ac:dyDescent="0.25">
      <c r="A9" s="66">
        <v>818</v>
      </c>
      <c r="B9" s="67" t="s">
        <v>117</v>
      </c>
      <c r="C9" s="80"/>
      <c r="D9" s="3">
        <f t="shared" ca="1" si="0"/>
        <v>0</v>
      </c>
      <c r="E9" s="2">
        <v>3</v>
      </c>
      <c r="F9" s="3">
        <f t="shared" ca="1" si="1"/>
        <v>20</v>
      </c>
      <c r="G9" s="81"/>
      <c r="H9" s="3">
        <f t="shared" ca="1" si="2"/>
        <v>0</v>
      </c>
      <c r="I9" s="2">
        <v>2</v>
      </c>
      <c r="J9" s="3">
        <f t="shared" ca="1" si="3"/>
        <v>22</v>
      </c>
      <c r="K9" s="2">
        <v>4</v>
      </c>
      <c r="L9" s="3">
        <f t="shared" ca="1" si="4"/>
        <v>18</v>
      </c>
      <c r="M9" s="80"/>
      <c r="N9" s="79">
        <f t="shared" ca="1" si="5"/>
        <v>0</v>
      </c>
      <c r="O9" s="4">
        <f t="shared" ca="1" si="6"/>
        <v>60</v>
      </c>
      <c r="P9" s="2" t="s">
        <v>17</v>
      </c>
      <c r="R9" s="29">
        <v>15</v>
      </c>
      <c r="S9" s="56">
        <f t="shared" si="7"/>
        <v>201</v>
      </c>
      <c r="T9" s="5" t="str">
        <f t="shared" si="8"/>
        <v>Bailey Walker</v>
      </c>
      <c r="U9" s="2">
        <v>7</v>
      </c>
      <c r="X9" s="29">
        <v>5</v>
      </c>
      <c r="Y9" s="10">
        <v>818</v>
      </c>
      <c r="Z9" s="5" t="s">
        <v>117</v>
      </c>
      <c r="AA9" s="2">
        <v>5</v>
      </c>
    </row>
    <row r="10" spans="1:27" ht="15" x14ac:dyDescent="0.25">
      <c r="A10" s="66">
        <v>26</v>
      </c>
      <c r="B10" s="67" t="s">
        <v>99</v>
      </c>
      <c r="C10" s="6">
        <v>2</v>
      </c>
      <c r="D10" s="3">
        <f t="shared" ca="1" si="0"/>
        <v>22</v>
      </c>
      <c r="E10" s="81"/>
      <c r="F10" s="3">
        <f t="shared" ca="1" si="1"/>
        <v>0</v>
      </c>
      <c r="G10" s="2">
        <v>5</v>
      </c>
      <c r="H10" s="3">
        <f t="shared" ca="1" si="2"/>
        <v>16</v>
      </c>
      <c r="I10" s="81"/>
      <c r="J10" s="3">
        <f t="shared" ca="1" si="3"/>
        <v>0</v>
      </c>
      <c r="K10" s="2">
        <v>3</v>
      </c>
      <c r="L10" s="3">
        <f t="shared" ca="1" si="4"/>
        <v>20</v>
      </c>
      <c r="M10" s="80"/>
      <c r="N10" s="79">
        <f t="shared" ca="1" si="5"/>
        <v>0</v>
      </c>
      <c r="O10" s="4">
        <f t="shared" ca="1" si="6"/>
        <v>58</v>
      </c>
      <c r="P10" s="2" t="s">
        <v>18</v>
      </c>
      <c r="R10" s="29">
        <v>16</v>
      </c>
      <c r="S10" s="10">
        <f t="shared" si="7"/>
        <v>111</v>
      </c>
      <c r="T10" s="5" t="str">
        <f t="shared" si="8"/>
        <v>Lachlan Russell</v>
      </c>
      <c r="U10" s="2" t="s">
        <v>8</v>
      </c>
      <c r="X10" s="29">
        <v>6</v>
      </c>
      <c r="Y10" s="10">
        <v>71</v>
      </c>
      <c r="Z10" s="5" t="s">
        <v>104</v>
      </c>
      <c r="AA10" s="2">
        <v>6</v>
      </c>
    </row>
    <row r="11" spans="1:27" ht="15" x14ac:dyDescent="0.25">
      <c r="A11" s="66">
        <v>71</v>
      </c>
      <c r="B11" s="67" t="s">
        <v>104</v>
      </c>
      <c r="C11" s="6">
        <v>3</v>
      </c>
      <c r="D11" s="3">
        <f t="shared" ca="1" si="0"/>
        <v>20</v>
      </c>
      <c r="E11" s="81"/>
      <c r="F11" s="3">
        <f t="shared" ca="1" si="1"/>
        <v>0</v>
      </c>
      <c r="G11" s="81"/>
      <c r="H11" s="3">
        <f t="shared" ca="1" si="2"/>
        <v>0</v>
      </c>
      <c r="I11" s="2">
        <v>3</v>
      </c>
      <c r="J11" s="3">
        <f t="shared" ca="1" si="3"/>
        <v>20</v>
      </c>
      <c r="K11" s="81"/>
      <c r="L11" s="3">
        <f t="shared" ca="1" si="4"/>
        <v>0</v>
      </c>
      <c r="M11" s="6">
        <v>4</v>
      </c>
      <c r="N11" s="79">
        <f t="shared" ca="1" si="5"/>
        <v>18</v>
      </c>
      <c r="O11" s="4">
        <f t="shared" ca="1" si="6"/>
        <v>58</v>
      </c>
      <c r="P11" s="2" t="s">
        <v>19</v>
      </c>
      <c r="R11" s="29">
        <v>17</v>
      </c>
      <c r="S11" s="10">
        <f t="shared" si="7"/>
        <v>101</v>
      </c>
      <c r="T11" s="5" t="str">
        <f t="shared" si="8"/>
        <v>Brock Casey</v>
      </c>
      <c r="U11" s="2" t="s">
        <v>9</v>
      </c>
      <c r="X11" s="29">
        <v>7</v>
      </c>
      <c r="Y11" s="10">
        <v>77</v>
      </c>
      <c r="Z11" s="5" t="s">
        <v>105</v>
      </c>
      <c r="AA11" s="2">
        <v>7</v>
      </c>
    </row>
    <row r="12" spans="1:27" ht="15" x14ac:dyDescent="0.25">
      <c r="A12" s="66">
        <v>164</v>
      </c>
      <c r="B12" s="67" t="s">
        <v>110</v>
      </c>
      <c r="C12" s="6">
        <v>4</v>
      </c>
      <c r="D12" s="3">
        <f t="shared" ca="1" si="0"/>
        <v>18</v>
      </c>
      <c r="E12" s="81"/>
      <c r="F12" s="3">
        <f t="shared" ca="1" si="1"/>
        <v>0</v>
      </c>
      <c r="G12" s="2">
        <v>4</v>
      </c>
      <c r="H12" s="3">
        <f t="shared" ca="1" si="2"/>
        <v>18</v>
      </c>
      <c r="I12" s="81"/>
      <c r="J12" s="3">
        <f t="shared" ca="1" si="3"/>
        <v>0</v>
      </c>
      <c r="K12" s="2">
        <v>5</v>
      </c>
      <c r="L12" s="3">
        <f t="shared" ca="1" si="4"/>
        <v>16</v>
      </c>
      <c r="M12" s="80"/>
      <c r="N12" s="79">
        <f t="shared" ca="1" si="5"/>
        <v>0</v>
      </c>
      <c r="O12" s="4">
        <f t="shared" ca="1" si="6"/>
        <v>52</v>
      </c>
      <c r="P12" s="2" t="s">
        <v>20</v>
      </c>
      <c r="R12" s="29">
        <v>18</v>
      </c>
      <c r="S12" s="10">
        <f t="shared" si="7"/>
        <v>48</v>
      </c>
      <c r="T12" s="5" t="str">
        <f t="shared" si="8"/>
        <v>Nathan Boland</v>
      </c>
      <c r="U12" s="2">
        <v>1</v>
      </c>
      <c r="X12" s="29">
        <v>8</v>
      </c>
      <c r="Y12" s="10">
        <v>84</v>
      </c>
      <c r="Z12" s="5" t="s">
        <v>106</v>
      </c>
      <c r="AA12" s="2">
        <v>8</v>
      </c>
    </row>
    <row r="13" spans="1:27" ht="15" x14ac:dyDescent="0.25">
      <c r="A13" s="66">
        <v>69</v>
      </c>
      <c r="B13" s="67" t="s">
        <v>103</v>
      </c>
      <c r="C13" s="80"/>
      <c r="D13" s="3">
        <f t="shared" ca="1" si="0"/>
        <v>0</v>
      </c>
      <c r="E13" s="2">
        <v>8</v>
      </c>
      <c r="F13" s="3">
        <f t="shared" ca="1" si="1"/>
        <v>13</v>
      </c>
      <c r="G13" s="81"/>
      <c r="H13" s="3">
        <f t="shared" ca="1" si="2"/>
        <v>0</v>
      </c>
      <c r="I13" s="2">
        <v>4</v>
      </c>
      <c r="J13" s="3">
        <f t="shared" ca="1" si="3"/>
        <v>18</v>
      </c>
      <c r="K13" s="81"/>
      <c r="L13" s="3">
        <f t="shared" ca="1" si="4"/>
        <v>0</v>
      </c>
      <c r="M13" s="6">
        <v>3</v>
      </c>
      <c r="N13" s="79">
        <f t="shared" ca="1" si="5"/>
        <v>20</v>
      </c>
      <c r="O13" s="4">
        <f t="shared" ca="1" si="6"/>
        <v>51</v>
      </c>
      <c r="P13" s="2" t="s">
        <v>21</v>
      </c>
      <c r="R13" s="29">
        <v>19</v>
      </c>
      <c r="S13" s="10">
        <f t="shared" si="7"/>
        <v>30</v>
      </c>
      <c r="T13" s="5" t="str">
        <f t="shared" si="8"/>
        <v>Jai Horan</v>
      </c>
      <c r="U13" s="2" t="s">
        <v>8</v>
      </c>
      <c r="X13" s="29">
        <v>9</v>
      </c>
      <c r="Y13" s="10">
        <v>69</v>
      </c>
      <c r="Z13" s="5" t="s">
        <v>103</v>
      </c>
      <c r="AA13" s="2">
        <v>9</v>
      </c>
    </row>
    <row r="14" spans="1:27" ht="15" x14ac:dyDescent="0.25">
      <c r="A14" s="66">
        <v>77</v>
      </c>
      <c r="B14" s="67" t="s">
        <v>105</v>
      </c>
      <c r="C14" s="80"/>
      <c r="D14" s="3">
        <f t="shared" ca="1" si="0"/>
        <v>0</v>
      </c>
      <c r="E14" s="2">
        <v>6</v>
      </c>
      <c r="F14" s="3">
        <f t="shared" ca="1" si="1"/>
        <v>15</v>
      </c>
      <c r="G14" s="81"/>
      <c r="H14" s="3">
        <f t="shared" ca="1" si="2"/>
        <v>0</v>
      </c>
      <c r="I14" s="2">
        <v>5</v>
      </c>
      <c r="J14" s="3">
        <f t="shared" ca="1" si="3"/>
        <v>16</v>
      </c>
      <c r="K14" s="2">
        <v>6</v>
      </c>
      <c r="L14" s="3">
        <f t="shared" ca="1" si="4"/>
        <v>15</v>
      </c>
      <c r="M14" s="80"/>
      <c r="N14" s="79">
        <f t="shared" ca="1" si="5"/>
        <v>0</v>
      </c>
      <c r="O14" s="4">
        <f t="shared" ca="1" si="6"/>
        <v>46</v>
      </c>
      <c r="P14" s="2" t="s">
        <v>22</v>
      </c>
      <c r="R14" s="29">
        <v>20</v>
      </c>
      <c r="S14" s="10">
        <f t="shared" si="7"/>
        <v>5</v>
      </c>
      <c r="T14" s="5" t="str">
        <f t="shared" si="8"/>
        <v>Harry Scott</v>
      </c>
      <c r="U14" s="2">
        <v>6</v>
      </c>
      <c r="X14" s="29">
        <v>10</v>
      </c>
      <c r="Y14" s="10">
        <v>164</v>
      </c>
      <c r="Z14" s="5" t="s">
        <v>110</v>
      </c>
      <c r="AA14" s="2">
        <v>10</v>
      </c>
    </row>
    <row r="15" spans="1:27" ht="15" x14ac:dyDescent="0.25">
      <c r="A15" s="66">
        <v>84</v>
      </c>
      <c r="B15" s="67" t="s">
        <v>106</v>
      </c>
      <c r="C15" s="6">
        <v>7</v>
      </c>
      <c r="D15" s="3">
        <f t="shared" ca="1" si="0"/>
        <v>14</v>
      </c>
      <c r="E15" s="81"/>
      <c r="F15" s="3">
        <f t="shared" ca="1" si="1"/>
        <v>0</v>
      </c>
      <c r="G15" s="81"/>
      <c r="H15" s="3">
        <f t="shared" ca="1" si="2"/>
        <v>0</v>
      </c>
      <c r="I15" s="2">
        <v>6</v>
      </c>
      <c r="J15" s="3">
        <f t="shared" ca="1" si="3"/>
        <v>15</v>
      </c>
      <c r="K15" s="81"/>
      <c r="L15" s="3">
        <f t="shared" ca="1" si="4"/>
        <v>0</v>
      </c>
      <c r="M15" s="6">
        <v>5</v>
      </c>
      <c r="N15" s="79">
        <f t="shared" ca="1" si="5"/>
        <v>16</v>
      </c>
      <c r="O15" s="4">
        <f t="shared" ca="1" si="6"/>
        <v>45</v>
      </c>
      <c r="P15" s="2" t="s">
        <v>23</v>
      </c>
      <c r="R15" s="29">
        <v>21</v>
      </c>
      <c r="S15" s="10">
        <f t="shared" si="7"/>
        <v>373</v>
      </c>
      <c r="T15" s="5" t="str">
        <f t="shared" si="8"/>
        <v>Brad Underwood</v>
      </c>
      <c r="U15" s="2" t="s">
        <v>8</v>
      </c>
      <c r="X15" s="72" t="s">
        <v>94</v>
      </c>
      <c r="Y15" s="10">
        <v>26</v>
      </c>
      <c r="Z15" s="5" t="s">
        <v>99</v>
      </c>
      <c r="AA15" s="2" t="s">
        <v>9</v>
      </c>
    </row>
    <row r="16" spans="1:27" ht="15" x14ac:dyDescent="0.25">
      <c r="A16" s="66">
        <v>525</v>
      </c>
      <c r="B16" s="67" t="s">
        <v>115</v>
      </c>
      <c r="C16" s="80"/>
      <c r="D16" s="3">
        <f t="shared" ca="1" si="0"/>
        <v>0</v>
      </c>
      <c r="E16" s="2">
        <v>7</v>
      </c>
      <c r="F16" s="3">
        <f t="shared" ca="1" si="1"/>
        <v>14</v>
      </c>
      <c r="G16" s="81"/>
      <c r="H16" s="3">
        <f t="shared" ca="1" si="2"/>
        <v>0</v>
      </c>
      <c r="I16" s="2">
        <v>7</v>
      </c>
      <c r="J16" s="3">
        <f t="shared" ca="1" si="3"/>
        <v>14</v>
      </c>
      <c r="K16" s="81"/>
      <c r="L16" s="3">
        <f t="shared" ca="1" si="4"/>
        <v>0</v>
      </c>
      <c r="M16" s="6">
        <v>6</v>
      </c>
      <c r="N16" s="79">
        <f t="shared" ca="1" si="5"/>
        <v>15</v>
      </c>
      <c r="O16" s="4">
        <f t="shared" ca="1" si="6"/>
        <v>43</v>
      </c>
      <c r="P16" s="2" t="s">
        <v>24</v>
      </c>
      <c r="R16" s="29">
        <v>22</v>
      </c>
      <c r="S16" s="10">
        <f t="shared" si="7"/>
        <v>0</v>
      </c>
      <c r="T16" s="5">
        <f t="shared" si="8"/>
        <v>0</v>
      </c>
      <c r="U16" s="2"/>
      <c r="X16" s="72" t="s">
        <v>95</v>
      </c>
      <c r="Y16" s="10">
        <v>48</v>
      </c>
      <c r="Z16" s="5" t="s">
        <v>101</v>
      </c>
      <c r="AA16" s="2" t="s">
        <v>8</v>
      </c>
    </row>
    <row r="17" spans="1:26" ht="15" x14ac:dyDescent="0.25">
      <c r="A17" s="66">
        <v>267</v>
      </c>
      <c r="B17" s="67" t="s">
        <v>112</v>
      </c>
      <c r="C17" s="6">
        <v>9</v>
      </c>
      <c r="D17" s="3">
        <f t="shared" ca="1" si="0"/>
        <v>12</v>
      </c>
      <c r="E17" s="81"/>
      <c r="F17" s="3">
        <f t="shared" ca="1" si="1"/>
        <v>0</v>
      </c>
      <c r="G17" s="2">
        <v>6</v>
      </c>
      <c r="H17" s="3">
        <f t="shared" ca="1" si="2"/>
        <v>15</v>
      </c>
      <c r="I17" s="81"/>
      <c r="J17" s="3">
        <f t="shared" ca="1" si="3"/>
        <v>0</v>
      </c>
      <c r="K17" s="81"/>
      <c r="L17" s="3">
        <f t="shared" ca="1" si="4"/>
        <v>0</v>
      </c>
      <c r="M17" s="6">
        <v>7</v>
      </c>
      <c r="N17" s="79">
        <f t="shared" ca="1" si="5"/>
        <v>14</v>
      </c>
      <c r="O17" s="4">
        <f t="shared" ca="1" si="6"/>
        <v>41</v>
      </c>
      <c r="P17" s="2" t="s">
        <v>25</v>
      </c>
      <c r="S17" s="43"/>
      <c r="T17" s="42"/>
      <c r="X17" s="29"/>
      <c r="Y17" s="43"/>
      <c r="Z17" s="42"/>
    </row>
    <row r="18" spans="1:26" ht="15" x14ac:dyDescent="0.25">
      <c r="A18" s="66">
        <v>691</v>
      </c>
      <c r="B18" s="67" t="s">
        <v>116</v>
      </c>
      <c r="C18" s="6">
        <v>6</v>
      </c>
      <c r="D18" s="3">
        <f t="shared" ca="1" si="0"/>
        <v>15</v>
      </c>
      <c r="E18" s="81"/>
      <c r="F18" s="3">
        <f t="shared" ca="1" si="1"/>
        <v>0</v>
      </c>
      <c r="G18" s="81"/>
      <c r="H18" s="3">
        <f t="shared" ca="1" si="2"/>
        <v>0</v>
      </c>
      <c r="I18" s="2">
        <v>9</v>
      </c>
      <c r="J18" s="3">
        <f t="shared" ca="1" si="3"/>
        <v>12</v>
      </c>
      <c r="K18" s="2">
        <v>7</v>
      </c>
      <c r="L18" s="3">
        <f t="shared" ca="1" si="4"/>
        <v>14</v>
      </c>
      <c r="M18" s="80"/>
      <c r="N18" s="79">
        <f t="shared" ca="1" si="5"/>
        <v>0</v>
      </c>
      <c r="O18" s="4">
        <f t="shared" ca="1" si="6"/>
        <v>41</v>
      </c>
      <c r="P18" s="2" t="s">
        <v>26</v>
      </c>
      <c r="S18" s="43"/>
      <c r="T18" s="42"/>
      <c r="X18" s="29"/>
      <c r="Y18" s="43"/>
      <c r="Z18" s="42"/>
    </row>
    <row r="19" spans="1:26" ht="15" x14ac:dyDescent="0.25">
      <c r="A19" s="66">
        <v>201</v>
      </c>
      <c r="B19" s="67" t="s">
        <v>111</v>
      </c>
      <c r="C19" s="80"/>
      <c r="D19" s="3">
        <f t="shared" ca="1" si="0"/>
        <v>0</v>
      </c>
      <c r="E19" s="2">
        <v>9</v>
      </c>
      <c r="F19" s="3">
        <f t="shared" ca="1" si="1"/>
        <v>12</v>
      </c>
      <c r="G19" s="2">
        <v>7</v>
      </c>
      <c r="H19" s="3">
        <f t="shared" ca="1" si="2"/>
        <v>14</v>
      </c>
      <c r="I19" s="81"/>
      <c r="J19" s="3">
        <f t="shared" ca="1" si="3"/>
        <v>0</v>
      </c>
      <c r="K19" s="2">
        <v>9</v>
      </c>
      <c r="L19" s="3">
        <f t="shared" ca="1" si="4"/>
        <v>12</v>
      </c>
      <c r="M19" s="80"/>
      <c r="N19" s="79">
        <f t="shared" ca="1" si="5"/>
        <v>0</v>
      </c>
      <c r="O19" s="4">
        <f t="shared" ca="1" si="6"/>
        <v>38</v>
      </c>
      <c r="P19" s="2" t="s">
        <v>27</v>
      </c>
      <c r="S19" s="57"/>
      <c r="T19" s="57"/>
      <c r="U19" s="55"/>
      <c r="V19" s="55"/>
      <c r="X19" s="29"/>
      <c r="Y19" s="43"/>
      <c r="Z19" s="42"/>
    </row>
    <row r="20" spans="1:26" ht="15" x14ac:dyDescent="0.25">
      <c r="A20" s="66">
        <v>111</v>
      </c>
      <c r="B20" s="67" t="s">
        <v>108</v>
      </c>
      <c r="C20" s="6">
        <v>11</v>
      </c>
      <c r="D20" s="3">
        <f t="shared" ca="1" si="0"/>
        <v>10</v>
      </c>
      <c r="E20" s="81"/>
      <c r="F20" s="3">
        <f t="shared" ca="1" si="1"/>
        <v>0</v>
      </c>
      <c r="G20" s="2">
        <v>8</v>
      </c>
      <c r="H20" s="3">
        <f t="shared" ca="1" si="2"/>
        <v>13</v>
      </c>
      <c r="I20" s="81"/>
      <c r="J20" s="3">
        <f t="shared" ca="1" si="3"/>
        <v>0</v>
      </c>
      <c r="K20" s="81"/>
      <c r="L20" s="3">
        <f t="shared" ca="1" si="4"/>
        <v>0</v>
      </c>
      <c r="M20" s="6">
        <v>9</v>
      </c>
      <c r="N20" s="79">
        <f t="shared" ca="1" si="5"/>
        <v>12</v>
      </c>
      <c r="O20" s="4">
        <f t="shared" ca="1" si="6"/>
        <v>35</v>
      </c>
      <c r="P20" s="2" t="s">
        <v>28</v>
      </c>
      <c r="X20" s="29"/>
      <c r="Y20" s="43"/>
      <c r="Z20" s="42"/>
    </row>
    <row r="21" spans="1:26" ht="15" x14ac:dyDescent="0.25">
      <c r="A21" s="66">
        <v>101</v>
      </c>
      <c r="B21" s="67" t="s">
        <v>107</v>
      </c>
      <c r="C21" s="80"/>
      <c r="D21" s="3">
        <f t="shared" ca="1" si="0"/>
        <v>0</v>
      </c>
      <c r="E21" s="2">
        <v>10</v>
      </c>
      <c r="F21" s="3">
        <f t="shared" ca="1" si="1"/>
        <v>11</v>
      </c>
      <c r="G21" s="81"/>
      <c r="H21" s="3">
        <f t="shared" ca="1" si="2"/>
        <v>0</v>
      </c>
      <c r="I21" s="2">
        <v>10</v>
      </c>
      <c r="J21" s="3">
        <f t="shared" ca="1" si="3"/>
        <v>11</v>
      </c>
      <c r="K21" s="81"/>
      <c r="L21" s="3">
        <f t="shared" ca="1" si="4"/>
        <v>0</v>
      </c>
      <c r="M21" s="6">
        <v>10</v>
      </c>
      <c r="N21" s="79">
        <f t="shared" ca="1" si="5"/>
        <v>11</v>
      </c>
      <c r="O21" s="4">
        <f t="shared" ca="1" si="6"/>
        <v>33</v>
      </c>
      <c r="P21" s="2" t="s">
        <v>29</v>
      </c>
      <c r="X21" s="29"/>
      <c r="Y21" s="43"/>
      <c r="Z21" s="42"/>
    </row>
    <row r="22" spans="1:26" ht="15" x14ac:dyDescent="0.25">
      <c r="A22" s="66">
        <v>48</v>
      </c>
      <c r="B22" s="67" t="s">
        <v>101</v>
      </c>
      <c r="C22" s="80"/>
      <c r="D22" s="3">
        <f t="shared" ca="1" si="0"/>
        <v>0</v>
      </c>
      <c r="E22" s="2">
        <v>4</v>
      </c>
      <c r="F22" s="3">
        <f t="shared" ca="1" si="1"/>
        <v>18</v>
      </c>
      <c r="G22" s="2" t="s">
        <v>9</v>
      </c>
      <c r="H22" s="3">
        <f t="shared" ca="1" si="2"/>
        <v>0</v>
      </c>
      <c r="I22" s="81"/>
      <c r="J22" s="3">
        <f t="shared" ca="1" si="3"/>
        <v>0</v>
      </c>
      <c r="K22" s="2">
        <v>8</v>
      </c>
      <c r="L22" s="3">
        <f t="shared" ca="1" si="4"/>
        <v>13</v>
      </c>
      <c r="M22" s="80"/>
      <c r="N22" s="79">
        <f t="shared" ca="1" si="5"/>
        <v>0</v>
      </c>
      <c r="O22" s="4">
        <f t="shared" ca="1" si="6"/>
        <v>31</v>
      </c>
      <c r="P22" s="2" t="s">
        <v>39</v>
      </c>
      <c r="X22" s="29"/>
      <c r="Y22" s="43"/>
      <c r="Z22" s="42"/>
    </row>
    <row r="23" spans="1:26" ht="15" x14ac:dyDescent="0.25">
      <c r="A23" s="66">
        <v>30</v>
      </c>
      <c r="B23" s="67" t="s">
        <v>100</v>
      </c>
      <c r="C23" s="6">
        <v>5</v>
      </c>
      <c r="D23" s="3">
        <f t="shared" ca="1" si="0"/>
        <v>16</v>
      </c>
      <c r="E23" s="81"/>
      <c r="F23" s="3">
        <f t="shared" ca="1" si="1"/>
        <v>0</v>
      </c>
      <c r="G23" s="81"/>
      <c r="H23" s="3">
        <f t="shared" ca="1" si="2"/>
        <v>0</v>
      </c>
      <c r="I23" s="2">
        <v>8</v>
      </c>
      <c r="J23" s="3">
        <f t="shared" ca="1" si="3"/>
        <v>13</v>
      </c>
      <c r="K23" s="10" t="s">
        <v>7</v>
      </c>
      <c r="L23" s="3">
        <f t="shared" ca="1" si="4"/>
        <v>0</v>
      </c>
      <c r="M23" s="80"/>
      <c r="N23" s="79">
        <f t="shared" ca="1" si="5"/>
        <v>0</v>
      </c>
      <c r="O23" s="4">
        <f t="shared" ca="1" si="6"/>
        <v>29</v>
      </c>
      <c r="P23" s="2" t="s">
        <v>40</v>
      </c>
      <c r="X23" s="29"/>
      <c r="Y23" s="43"/>
      <c r="Z23" s="42"/>
    </row>
    <row r="24" spans="1:26" ht="15" x14ac:dyDescent="0.25">
      <c r="A24" s="66">
        <v>5</v>
      </c>
      <c r="B24" s="67" t="s">
        <v>96</v>
      </c>
      <c r="C24" s="6">
        <v>10</v>
      </c>
      <c r="D24" s="3">
        <f t="shared" ca="1" si="0"/>
        <v>11</v>
      </c>
      <c r="E24" s="81"/>
      <c r="F24" s="3">
        <f t="shared" ca="1" si="1"/>
        <v>0</v>
      </c>
      <c r="G24" s="2" t="s">
        <v>8</v>
      </c>
      <c r="H24" s="3">
        <f t="shared" ca="1" si="2"/>
        <v>0</v>
      </c>
      <c r="I24" s="81"/>
      <c r="J24" s="3">
        <f t="shared" ca="1" si="3"/>
        <v>0</v>
      </c>
      <c r="K24" s="81"/>
      <c r="L24" s="3">
        <f t="shared" ca="1" si="4"/>
        <v>0</v>
      </c>
      <c r="M24" s="6">
        <v>8</v>
      </c>
      <c r="N24" s="79">
        <f t="shared" ca="1" si="5"/>
        <v>13</v>
      </c>
      <c r="O24" s="4">
        <f t="shared" ca="1" si="6"/>
        <v>24</v>
      </c>
      <c r="P24" s="2" t="s">
        <v>41</v>
      </c>
      <c r="X24" s="29"/>
      <c r="Y24" s="43"/>
      <c r="Z24" s="42"/>
    </row>
    <row r="25" spans="1:26" ht="15" x14ac:dyDescent="0.25">
      <c r="A25" s="66">
        <v>373</v>
      </c>
      <c r="B25" s="67" t="s">
        <v>113</v>
      </c>
      <c r="C25" s="80"/>
      <c r="D25" s="3">
        <f t="shared" ca="1" si="0"/>
        <v>0</v>
      </c>
      <c r="E25" s="2">
        <v>5</v>
      </c>
      <c r="F25" s="3">
        <f t="shared" ca="1" si="1"/>
        <v>16</v>
      </c>
      <c r="G25" s="81"/>
      <c r="H25" s="3">
        <f t="shared" ca="1" si="2"/>
        <v>0</v>
      </c>
      <c r="I25" s="2" t="s">
        <v>8</v>
      </c>
      <c r="J25" s="3">
        <f t="shared" ca="1" si="3"/>
        <v>0</v>
      </c>
      <c r="K25" s="81"/>
      <c r="L25" s="3">
        <f t="shared" ca="1" si="4"/>
        <v>0</v>
      </c>
      <c r="M25" s="6" t="s">
        <v>8</v>
      </c>
      <c r="N25" s="79">
        <f t="shared" ca="1" si="5"/>
        <v>0</v>
      </c>
      <c r="O25" s="4">
        <f t="shared" ca="1" si="6"/>
        <v>16</v>
      </c>
      <c r="P25" s="2" t="s">
        <v>42</v>
      </c>
      <c r="X25" s="29"/>
    </row>
    <row r="26" spans="1:26" ht="12.75" x14ac:dyDescent="0.2">
      <c r="A26" s="99"/>
      <c r="B26" s="100"/>
      <c r="C26" s="101"/>
      <c r="D26" s="102"/>
      <c r="E26" s="103"/>
      <c r="F26" s="102"/>
      <c r="G26" s="103"/>
      <c r="H26" s="102"/>
      <c r="I26" s="103"/>
      <c r="J26" s="102"/>
      <c r="K26" s="103"/>
      <c r="L26" s="102"/>
      <c r="M26" s="101"/>
      <c r="N26" s="115"/>
      <c r="O26" s="104"/>
      <c r="P26" s="103"/>
      <c r="X26" s="29"/>
    </row>
    <row r="27" spans="1:26" ht="15" x14ac:dyDescent="0.25">
      <c r="A27" s="85"/>
      <c r="B27" s="61" t="s">
        <v>47</v>
      </c>
      <c r="C27" s="46"/>
      <c r="D27" s="30"/>
      <c r="F27" s="30"/>
      <c r="H27" s="30"/>
      <c r="I27" s="29"/>
      <c r="J27" s="30"/>
      <c r="K27" s="29"/>
      <c r="L27" s="30"/>
      <c r="M27" s="38"/>
      <c r="N27" s="114"/>
      <c r="O27" s="27"/>
      <c r="P27" s="29"/>
      <c r="X27" s="29"/>
    </row>
    <row r="28" spans="1:26" ht="15" x14ac:dyDescent="0.25">
      <c r="A28" s="62" t="s">
        <v>184</v>
      </c>
      <c r="D28" s="30"/>
      <c r="F28" s="30"/>
      <c r="H28" s="30"/>
      <c r="I28" s="29"/>
      <c r="J28" s="30"/>
      <c r="K28" s="29"/>
      <c r="L28" s="30"/>
      <c r="M28" s="38"/>
      <c r="N28" s="114"/>
      <c r="O28" s="27"/>
      <c r="P28" s="29"/>
      <c r="X28" s="29"/>
    </row>
    <row r="29" spans="1:26" ht="38.25" x14ac:dyDescent="0.2">
      <c r="A29" s="49" t="s">
        <v>4</v>
      </c>
      <c r="B29" s="49" t="s">
        <v>0</v>
      </c>
      <c r="C29" s="54" t="s">
        <v>33</v>
      </c>
      <c r="D29" s="30"/>
      <c r="F29" s="30"/>
      <c r="H29" s="30"/>
      <c r="I29" s="29"/>
      <c r="J29" s="30"/>
      <c r="K29" s="29"/>
      <c r="L29" s="30"/>
      <c r="M29" s="38"/>
      <c r="N29" s="114"/>
      <c r="O29" s="27"/>
      <c r="P29" s="29"/>
      <c r="X29" s="29"/>
    </row>
    <row r="30" spans="1:26" ht="15" x14ac:dyDescent="0.25">
      <c r="A30" s="66">
        <v>48</v>
      </c>
      <c r="B30" s="67" t="s">
        <v>101</v>
      </c>
      <c r="C30" s="93" t="s">
        <v>13</v>
      </c>
      <c r="D30" s="30"/>
      <c r="F30" s="30"/>
      <c r="H30" s="30"/>
      <c r="I30" s="29"/>
      <c r="J30" s="30"/>
      <c r="K30" s="29"/>
      <c r="L30" s="30"/>
      <c r="M30" s="38"/>
      <c r="N30" s="114"/>
      <c r="O30" s="27"/>
      <c r="P30" s="29"/>
      <c r="X30" s="29"/>
    </row>
    <row r="31" spans="1:26" ht="15" x14ac:dyDescent="0.25">
      <c r="A31" s="66">
        <v>84</v>
      </c>
      <c r="B31" s="67" t="s">
        <v>106</v>
      </c>
      <c r="C31" s="93" t="s">
        <v>14</v>
      </c>
      <c r="D31" s="30"/>
      <c r="F31" s="30"/>
      <c r="H31" s="30"/>
      <c r="I31" s="29"/>
      <c r="J31" s="30"/>
      <c r="K31" s="29"/>
      <c r="L31" s="30"/>
      <c r="M31" s="38"/>
      <c r="N31" s="114"/>
      <c r="O31" s="27"/>
      <c r="P31" s="29"/>
      <c r="X31" s="29"/>
    </row>
    <row r="32" spans="1:26" ht="15" x14ac:dyDescent="0.25">
      <c r="A32" s="86">
        <v>525</v>
      </c>
      <c r="B32" s="68" t="s">
        <v>115</v>
      </c>
      <c r="C32" s="93" t="s">
        <v>15</v>
      </c>
      <c r="D32" s="30"/>
      <c r="F32" s="30"/>
      <c r="H32" s="30"/>
      <c r="I32" s="29"/>
      <c r="J32" s="30"/>
      <c r="K32" s="29"/>
      <c r="L32" s="30"/>
      <c r="M32" s="38"/>
      <c r="N32" s="114"/>
      <c r="O32" s="27"/>
      <c r="P32" s="29"/>
      <c r="X32" s="29"/>
    </row>
    <row r="33" spans="1:24" ht="15" x14ac:dyDescent="0.25">
      <c r="A33" s="66">
        <v>691</v>
      </c>
      <c r="B33" s="67" t="s">
        <v>116</v>
      </c>
      <c r="C33" s="93" t="s">
        <v>16</v>
      </c>
      <c r="D33" s="30"/>
      <c r="F33" s="30"/>
      <c r="H33" s="30"/>
      <c r="I33" s="29"/>
      <c r="J33" s="30"/>
      <c r="K33" s="29"/>
      <c r="L33" s="30"/>
      <c r="M33" s="38"/>
      <c r="N33" s="114"/>
      <c r="O33" s="27"/>
      <c r="P33" s="29"/>
      <c r="X33" s="29"/>
    </row>
    <row r="34" spans="1:24" ht="15" x14ac:dyDescent="0.25">
      <c r="A34" s="66">
        <v>267</v>
      </c>
      <c r="B34" s="67" t="s">
        <v>112</v>
      </c>
      <c r="C34" s="93" t="s">
        <v>17</v>
      </c>
      <c r="D34" s="30"/>
      <c r="F34" s="30"/>
      <c r="H34" s="30"/>
      <c r="I34" s="29"/>
      <c r="J34" s="30"/>
      <c r="K34" s="29"/>
      <c r="L34" s="30"/>
      <c r="M34" s="38"/>
      <c r="N34" s="114"/>
      <c r="O34" s="27"/>
      <c r="P34" s="29"/>
      <c r="X34" s="29"/>
    </row>
    <row r="35" spans="1:24" ht="15" x14ac:dyDescent="0.25">
      <c r="A35" s="66">
        <v>5</v>
      </c>
      <c r="B35" s="67" t="s">
        <v>96</v>
      </c>
      <c r="C35" s="93" t="s">
        <v>18</v>
      </c>
      <c r="D35" s="30"/>
      <c r="F35" s="30"/>
      <c r="H35" s="30"/>
      <c r="I35" s="29"/>
      <c r="J35" s="30"/>
      <c r="K35" s="29"/>
      <c r="L35" s="30"/>
      <c r="M35" s="38"/>
      <c r="N35" s="114"/>
      <c r="O35" s="27"/>
      <c r="P35" s="29"/>
      <c r="X35" s="29"/>
    </row>
    <row r="36" spans="1:24" ht="15" x14ac:dyDescent="0.25">
      <c r="A36" s="94">
        <v>201</v>
      </c>
      <c r="B36" s="67" t="s">
        <v>111</v>
      </c>
      <c r="C36" s="93" t="s">
        <v>19</v>
      </c>
      <c r="D36" s="30"/>
      <c r="F36" s="30"/>
      <c r="H36" s="30"/>
      <c r="I36" s="29"/>
      <c r="J36" s="30"/>
      <c r="K36" s="29"/>
      <c r="L36" s="30"/>
      <c r="M36" s="38"/>
      <c r="N36" s="114"/>
      <c r="O36" s="27"/>
      <c r="P36" s="29"/>
      <c r="X36" s="29"/>
    </row>
    <row r="37" spans="1:24" ht="15" x14ac:dyDescent="0.25">
      <c r="A37" s="66">
        <v>101</v>
      </c>
      <c r="B37" s="67" t="s">
        <v>107</v>
      </c>
      <c r="C37" s="93" t="s">
        <v>9</v>
      </c>
      <c r="D37" s="30"/>
      <c r="F37" s="30"/>
      <c r="H37" s="30"/>
      <c r="I37" s="29"/>
      <c r="J37" s="30"/>
      <c r="K37" s="29"/>
      <c r="L37" s="30"/>
      <c r="M37" s="38"/>
      <c r="N37" s="114"/>
      <c r="O37" s="27"/>
      <c r="P37" s="29"/>
      <c r="X37" s="29"/>
    </row>
    <row r="38" spans="1:24" ht="15" x14ac:dyDescent="0.25">
      <c r="A38" s="66">
        <v>111</v>
      </c>
      <c r="B38" s="67" t="s">
        <v>108</v>
      </c>
      <c r="C38" s="93" t="s">
        <v>8</v>
      </c>
      <c r="D38" s="30"/>
      <c r="F38" s="30"/>
      <c r="H38" s="30"/>
      <c r="I38" s="29"/>
      <c r="J38" s="30"/>
      <c r="K38" s="29"/>
      <c r="L38" s="30"/>
      <c r="M38" s="38"/>
      <c r="N38" s="114"/>
      <c r="O38" s="27"/>
      <c r="P38" s="29"/>
      <c r="X38" s="29"/>
    </row>
    <row r="39" spans="1:24" ht="15" x14ac:dyDescent="0.25">
      <c r="A39" s="66">
        <v>30</v>
      </c>
      <c r="B39" s="67" t="s">
        <v>100</v>
      </c>
      <c r="C39" s="93" t="s">
        <v>8</v>
      </c>
      <c r="D39" s="30"/>
      <c r="F39" s="30"/>
      <c r="H39" s="30"/>
      <c r="I39" s="29"/>
      <c r="J39" s="30"/>
      <c r="K39" s="29"/>
      <c r="L39" s="30"/>
      <c r="M39" s="38"/>
      <c r="N39" s="114"/>
      <c r="O39" s="27"/>
      <c r="P39" s="29"/>
      <c r="X39" s="29"/>
    </row>
    <row r="40" spans="1:24" ht="15" x14ac:dyDescent="0.25">
      <c r="A40" s="66">
        <v>373</v>
      </c>
      <c r="B40" s="67" t="s">
        <v>113</v>
      </c>
      <c r="C40" s="93" t="s">
        <v>8</v>
      </c>
      <c r="D40" s="30"/>
      <c r="F40" s="30"/>
      <c r="H40" s="30"/>
      <c r="I40" s="29"/>
      <c r="J40" s="30"/>
      <c r="K40" s="29"/>
      <c r="L40" s="30"/>
      <c r="M40" s="38"/>
      <c r="N40" s="114"/>
      <c r="O40" s="27"/>
      <c r="P40" s="29"/>
      <c r="X40" s="29"/>
    </row>
    <row r="41" spans="1:24" ht="12.75" x14ac:dyDescent="0.2">
      <c r="A41" s="43"/>
      <c r="B41" s="42"/>
      <c r="C41" s="38"/>
      <c r="D41" s="30"/>
      <c r="F41" s="30"/>
      <c r="H41" s="30"/>
      <c r="I41" s="29"/>
      <c r="J41" s="30"/>
      <c r="K41" s="29"/>
      <c r="L41" s="30"/>
      <c r="M41" s="38"/>
      <c r="N41" s="114"/>
      <c r="O41" s="27"/>
      <c r="P41" s="29"/>
      <c r="X41" s="29"/>
    </row>
    <row r="42" spans="1:24" ht="15" x14ac:dyDescent="0.25">
      <c r="A42" s="18"/>
      <c r="B42" s="61" t="s">
        <v>34</v>
      </c>
      <c r="C42" s="18"/>
      <c r="D42" s="30"/>
      <c r="F42" s="30"/>
      <c r="H42" s="30"/>
      <c r="I42" s="29"/>
      <c r="J42" s="30"/>
      <c r="K42" s="29"/>
      <c r="L42" s="30"/>
      <c r="M42" s="38"/>
      <c r="N42" s="114"/>
      <c r="O42" s="27"/>
      <c r="P42" s="29"/>
      <c r="X42" s="29"/>
    </row>
    <row r="43" spans="1:24" ht="15" x14ac:dyDescent="0.25">
      <c r="A43" s="62" t="s">
        <v>184</v>
      </c>
      <c r="C43" s="61"/>
      <c r="D43" s="30"/>
      <c r="F43" s="30"/>
      <c r="H43" s="30"/>
      <c r="I43" s="29"/>
      <c r="J43" s="30"/>
      <c r="K43" s="29"/>
      <c r="L43" s="30"/>
      <c r="M43" s="38"/>
      <c r="N43" s="114"/>
      <c r="O43" s="27"/>
      <c r="P43" s="29"/>
      <c r="X43" s="29"/>
    </row>
    <row r="44" spans="1:24" ht="38.25" x14ac:dyDescent="0.2">
      <c r="A44" s="49" t="s">
        <v>4</v>
      </c>
      <c r="B44" s="49" t="s">
        <v>0</v>
      </c>
      <c r="C44" s="54" t="s">
        <v>46</v>
      </c>
      <c r="D44" s="30"/>
      <c r="F44" s="30"/>
      <c r="H44" s="30"/>
      <c r="I44" s="29"/>
      <c r="J44" s="30"/>
      <c r="K44" s="29"/>
      <c r="L44" s="30"/>
      <c r="M44" s="38"/>
      <c r="N44" s="114"/>
      <c r="O44" s="27"/>
      <c r="P44" s="29"/>
      <c r="X44" s="29"/>
    </row>
    <row r="45" spans="1:24" ht="15" x14ac:dyDescent="0.25">
      <c r="A45" s="66">
        <v>21</v>
      </c>
      <c r="B45" s="67" t="s">
        <v>98</v>
      </c>
      <c r="C45" s="93" t="s">
        <v>13</v>
      </c>
      <c r="D45" s="30"/>
      <c r="F45" s="30"/>
      <c r="H45" s="30"/>
      <c r="I45" s="29"/>
      <c r="J45" s="30"/>
      <c r="K45" s="29"/>
      <c r="L45" s="30"/>
      <c r="M45" s="38"/>
      <c r="N45" s="114"/>
      <c r="O45" s="27"/>
      <c r="P45" s="29"/>
      <c r="X45" s="29"/>
    </row>
    <row r="46" spans="1:24" ht="15" x14ac:dyDescent="0.25">
      <c r="A46" s="66">
        <v>65</v>
      </c>
      <c r="B46" s="67" t="s">
        <v>102</v>
      </c>
      <c r="C46" s="93" t="s">
        <v>14</v>
      </c>
      <c r="D46" s="30"/>
      <c r="F46" s="30"/>
      <c r="H46" s="30"/>
      <c r="I46" s="29"/>
      <c r="J46" s="30"/>
      <c r="K46" s="29"/>
      <c r="L46" s="30"/>
      <c r="M46" s="38"/>
      <c r="N46" s="114"/>
      <c r="O46" s="27"/>
      <c r="P46" s="29"/>
      <c r="X46" s="29"/>
    </row>
    <row r="47" spans="1:24" ht="15" x14ac:dyDescent="0.25">
      <c r="A47" s="113">
        <v>115</v>
      </c>
      <c r="B47" s="68" t="s">
        <v>109</v>
      </c>
      <c r="C47" s="93" t="s">
        <v>15</v>
      </c>
      <c r="D47" s="30"/>
      <c r="F47" s="30"/>
      <c r="H47" s="30"/>
      <c r="I47" s="29"/>
      <c r="J47" s="30"/>
      <c r="K47" s="29"/>
      <c r="L47" s="30"/>
      <c r="M47" s="38"/>
      <c r="N47" s="114"/>
      <c r="O47" s="27"/>
      <c r="P47" s="29"/>
      <c r="X47" s="29"/>
    </row>
    <row r="48" spans="1:24" ht="15" x14ac:dyDescent="0.25">
      <c r="A48" s="66">
        <v>511</v>
      </c>
      <c r="B48" s="67" t="s">
        <v>114</v>
      </c>
      <c r="C48" s="93" t="s">
        <v>16</v>
      </c>
      <c r="D48" s="30"/>
      <c r="F48" s="30"/>
      <c r="H48" s="30"/>
      <c r="I48" s="29"/>
      <c r="J48" s="30"/>
      <c r="K48" s="29"/>
      <c r="L48" s="30"/>
      <c r="M48" s="38"/>
      <c r="N48" s="114"/>
      <c r="O48" s="27"/>
      <c r="P48" s="29"/>
      <c r="X48" s="29"/>
    </row>
    <row r="49" spans="1:24" ht="15" x14ac:dyDescent="0.25">
      <c r="A49" s="66">
        <v>818</v>
      </c>
      <c r="B49" s="67" t="s">
        <v>117</v>
      </c>
      <c r="C49" s="93" t="s">
        <v>17</v>
      </c>
      <c r="D49" s="30"/>
      <c r="F49" s="30"/>
      <c r="H49" s="30"/>
      <c r="I49" s="29"/>
      <c r="J49" s="30"/>
      <c r="K49" s="29"/>
      <c r="L49" s="30"/>
      <c r="M49" s="38"/>
      <c r="N49" s="114"/>
      <c r="O49" s="27"/>
      <c r="P49" s="29"/>
      <c r="X49" s="29"/>
    </row>
    <row r="50" spans="1:24" ht="15" x14ac:dyDescent="0.25">
      <c r="A50" s="66">
        <v>71</v>
      </c>
      <c r="B50" s="67" t="s">
        <v>104</v>
      </c>
      <c r="C50" s="93" t="s">
        <v>18</v>
      </c>
      <c r="D50" s="30"/>
      <c r="F50" s="30"/>
      <c r="H50" s="30"/>
      <c r="I50" s="29"/>
      <c r="J50" s="30"/>
      <c r="K50" s="29"/>
      <c r="L50" s="30"/>
      <c r="M50" s="30"/>
      <c r="N50" s="30"/>
      <c r="O50" s="27"/>
      <c r="P50" s="29"/>
      <c r="X50" s="29"/>
    </row>
    <row r="51" spans="1:24" ht="15" x14ac:dyDescent="0.25">
      <c r="A51" s="66">
        <v>77</v>
      </c>
      <c r="B51" s="67" t="s">
        <v>105</v>
      </c>
      <c r="C51" s="93" t="s">
        <v>19</v>
      </c>
      <c r="D51" s="30"/>
      <c r="F51" s="30"/>
      <c r="H51" s="30"/>
      <c r="I51" s="29"/>
      <c r="J51" s="30"/>
      <c r="K51" s="29"/>
      <c r="L51" s="30"/>
      <c r="M51" s="30"/>
      <c r="N51" s="30"/>
      <c r="O51" s="27"/>
      <c r="P51" s="29"/>
      <c r="X51" s="29"/>
    </row>
    <row r="52" spans="1:24" ht="15" x14ac:dyDescent="0.25">
      <c r="A52" s="66">
        <v>84</v>
      </c>
      <c r="B52" s="67" t="s">
        <v>106</v>
      </c>
      <c r="C52" s="93" t="s">
        <v>20</v>
      </c>
      <c r="D52" s="30"/>
      <c r="F52" s="30"/>
      <c r="H52" s="30"/>
      <c r="I52" s="29"/>
      <c r="J52" s="30"/>
      <c r="K52" s="29"/>
      <c r="L52" s="30"/>
      <c r="M52" s="30"/>
      <c r="N52" s="30"/>
      <c r="O52" s="27"/>
      <c r="P52" s="29"/>
      <c r="X52" s="29"/>
    </row>
    <row r="53" spans="1:24" ht="15" x14ac:dyDescent="0.25">
      <c r="A53" s="66">
        <v>69</v>
      </c>
      <c r="B53" s="67" t="s">
        <v>103</v>
      </c>
      <c r="C53" s="93" t="s">
        <v>21</v>
      </c>
      <c r="D53" s="30"/>
      <c r="F53" s="30"/>
      <c r="H53" s="30"/>
      <c r="I53" s="29"/>
      <c r="J53" s="30"/>
      <c r="K53" s="29"/>
      <c r="L53" s="30"/>
      <c r="M53" s="30"/>
      <c r="N53" s="30"/>
      <c r="O53" s="27"/>
      <c r="P53" s="29"/>
      <c r="U53" s="13"/>
      <c r="X53" s="29"/>
    </row>
    <row r="54" spans="1:24" ht="15" x14ac:dyDescent="0.25">
      <c r="A54" s="66">
        <v>164</v>
      </c>
      <c r="B54" s="67" t="s">
        <v>110</v>
      </c>
      <c r="C54" s="93" t="s">
        <v>22</v>
      </c>
      <c r="D54" s="30"/>
      <c r="F54" s="30"/>
      <c r="H54" s="30"/>
      <c r="I54" s="29"/>
      <c r="J54" s="30"/>
      <c r="K54" s="29"/>
      <c r="L54" s="30"/>
      <c r="M54" s="30"/>
      <c r="N54" s="30"/>
      <c r="O54" s="27"/>
      <c r="P54" s="29"/>
      <c r="U54" s="13"/>
      <c r="X54" s="29"/>
    </row>
    <row r="55" spans="1:24" ht="15" x14ac:dyDescent="0.25">
      <c r="A55" s="66">
        <v>26</v>
      </c>
      <c r="B55" s="67" t="s">
        <v>99</v>
      </c>
      <c r="C55" s="93" t="s">
        <v>9</v>
      </c>
      <c r="D55" s="30"/>
      <c r="F55" s="30"/>
      <c r="H55" s="30"/>
      <c r="I55" s="29"/>
      <c r="J55" s="30"/>
      <c r="K55" s="29"/>
      <c r="L55" s="30"/>
      <c r="M55" s="30"/>
      <c r="N55" s="30"/>
      <c r="O55" s="27"/>
      <c r="P55" s="29"/>
      <c r="U55" s="13"/>
      <c r="X55" s="29"/>
    </row>
    <row r="56" spans="1:24" ht="15" x14ac:dyDescent="0.25">
      <c r="A56" s="66">
        <v>48</v>
      </c>
      <c r="B56" s="67" t="s">
        <v>101</v>
      </c>
      <c r="C56" s="93" t="s">
        <v>8</v>
      </c>
      <c r="D56" s="30"/>
      <c r="F56" s="30"/>
      <c r="H56" s="30"/>
      <c r="I56" s="29"/>
      <c r="J56" s="30"/>
      <c r="K56" s="29"/>
      <c r="L56" s="30"/>
      <c r="M56" s="30"/>
      <c r="N56" s="30"/>
      <c r="O56" s="27"/>
      <c r="P56" s="29"/>
      <c r="U56" s="13"/>
      <c r="X56" s="29"/>
    </row>
    <row r="57" spans="1:24" x14ac:dyDescent="0.25">
      <c r="U57" s="13"/>
      <c r="X57" s="29"/>
    </row>
    <row r="58" spans="1:24" ht="12.75" x14ac:dyDescent="0.2">
      <c r="C58" s="32" t="s">
        <v>2</v>
      </c>
      <c r="D58" s="33" t="s">
        <v>3</v>
      </c>
      <c r="U58" s="13"/>
      <c r="X58" s="29"/>
    </row>
    <row r="59" spans="1:24" ht="12.75" x14ac:dyDescent="0.2">
      <c r="C59" s="34">
        <v>0</v>
      </c>
      <c r="D59" s="35">
        <v>0</v>
      </c>
      <c r="U59" s="13"/>
      <c r="X59" s="29"/>
    </row>
    <row r="60" spans="1:24" ht="12.75" x14ac:dyDescent="0.2">
      <c r="C60" s="34">
        <v>1</v>
      </c>
      <c r="D60" s="35">
        <v>25</v>
      </c>
      <c r="U60" s="13"/>
      <c r="X60" s="29"/>
    </row>
    <row r="61" spans="1:24" ht="12.75" x14ac:dyDescent="0.2">
      <c r="C61" s="34">
        <v>2</v>
      </c>
      <c r="D61" s="35">
        <v>22</v>
      </c>
      <c r="U61" s="13"/>
      <c r="X61" s="29"/>
    </row>
    <row r="62" spans="1:24" ht="12.75" x14ac:dyDescent="0.2">
      <c r="C62" s="34">
        <v>3</v>
      </c>
      <c r="D62" s="35">
        <v>20</v>
      </c>
      <c r="U62" s="13"/>
      <c r="X62" s="29"/>
    </row>
    <row r="63" spans="1:24" ht="12.75" x14ac:dyDescent="0.2">
      <c r="C63" s="34">
        <v>4</v>
      </c>
      <c r="D63" s="35">
        <v>18</v>
      </c>
      <c r="U63" s="13"/>
      <c r="X63" s="29"/>
    </row>
    <row r="64" spans="1:24" ht="12.75" x14ac:dyDescent="0.2">
      <c r="C64" s="34">
        <v>5</v>
      </c>
      <c r="D64" s="35">
        <v>16</v>
      </c>
      <c r="U64" s="13"/>
      <c r="X64" s="29"/>
    </row>
    <row r="65" spans="3:24" ht="12.75" x14ac:dyDescent="0.2">
      <c r="C65" s="34">
        <v>6</v>
      </c>
      <c r="D65" s="35">
        <v>15</v>
      </c>
      <c r="U65" s="13"/>
      <c r="X65" s="29"/>
    </row>
    <row r="66" spans="3:24" ht="12.75" x14ac:dyDescent="0.2">
      <c r="C66" s="34">
        <v>7</v>
      </c>
      <c r="D66" s="35">
        <v>14</v>
      </c>
      <c r="U66" s="13"/>
      <c r="X66" s="29"/>
    </row>
    <row r="67" spans="3:24" ht="12.75" x14ac:dyDescent="0.2">
      <c r="C67" s="34">
        <v>8</v>
      </c>
      <c r="D67" s="35">
        <v>13</v>
      </c>
      <c r="X67" s="29"/>
    </row>
    <row r="68" spans="3:24" ht="12.75" x14ac:dyDescent="0.2">
      <c r="C68" s="34">
        <v>9</v>
      </c>
      <c r="D68" s="35">
        <v>12</v>
      </c>
      <c r="X68" s="29"/>
    </row>
    <row r="69" spans="3:24" ht="12.75" x14ac:dyDescent="0.2">
      <c r="C69" s="34">
        <v>10</v>
      </c>
      <c r="D69" s="35">
        <v>11</v>
      </c>
      <c r="X69" s="29"/>
    </row>
    <row r="70" spans="3:24" ht="12.75" x14ac:dyDescent="0.2">
      <c r="C70" s="34">
        <v>11</v>
      </c>
      <c r="D70" s="35">
        <v>10</v>
      </c>
      <c r="X70" s="29"/>
    </row>
    <row r="71" spans="3:24" ht="12.75" x14ac:dyDescent="0.2">
      <c r="C71" s="34">
        <v>12</v>
      </c>
      <c r="D71" s="35">
        <v>9</v>
      </c>
      <c r="X71" s="29"/>
    </row>
    <row r="72" spans="3:24" ht="12.75" x14ac:dyDescent="0.2">
      <c r="C72" s="34">
        <v>13</v>
      </c>
      <c r="D72" s="35">
        <v>8</v>
      </c>
      <c r="X72" s="29"/>
    </row>
    <row r="73" spans="3:24" ht="12.75" x14ac:dyDescent="0.2">
      <c r="C73" s="34">
        <v>14</v>
      </c>
      <c r="D73" s="35">
        <v>7</v>
      </c>
      <c r="X73" s="29"/>
    </row>
    <row r="74" spans="3:24" ht="12.75" x14ac:dyDescent="0.2">
      <c r="C74" s="34">
        <v>15</v>
      </c>
      <c r="D74" s="35">
        <v>6</v>
      </c>
      <c r="X74" s="29"/>
    </row>
    <row r="75" spans="3:24" ht="12.75" x14ac:dyDescent="0.2">
      <c r="C75" s="34">
        <v>16</v>
      </c>
      <c r="D75" s="35">
        <v>5</v>
      </c>
      <c r="X75" s="29"/>
    </row>
    <row r="76" spans="3:24" ht="12.75" x14ac:dyDescent="0.2">
      <c r="C76" s="34">
        <v>17</v>
      </c>
      <c r="D76" s="35">
        <v>4</v>
      </c>
      <c r="X76" s="29"/>
    </row>
    <row r="77" spans="3:24" ht="12.75" x14ac:dyDescent="0.2">
      <c r="C77" s="34">
        <v>18</v>
      </c>
      <c r="D77" s="35">
        <v>3</v>
      </c>
      <c r="X77" s="29"/>
    </row>
    <row r="78" spans="3:24" ht="12.75" x14ac:dyDescent="0.2">
      <c r="C78" s="34">
        <v>19</v>
      </c>
      <c r="D78" s="35">
        <v>2</v>
      </c>
      <c r="X78" s="29"/>
    </row>
    <row r="79" spans="3:24" ht="12.75" x14ac:dyDescent="0.2">
      <c r="C79" s="34">
        <v>20</v>
      </c>
      <c r="D79" s="35">
        <v>1</v>
      </c>
      <c r="X79" s="29"/>
    </row>
    <row r="80" spans="3:24" ht="12.75" x14ac:dyDescent="0.2">
      <c r="C80" s="34">
        <v>21</v>
      </c>
      <c r="D80" s="35">
        <v>1</v>
      </c>
      <c r="X80" s="29"/>
    </row>
    <row r="81" spans="3:24" ht="12.75" x14ac:dyDescent="0.2">
      <c r="C81" s="34">
        <v>22</v>
      </c>
      <c r="D81" s="35">
        <v>1</v>
      </c>
      <c r="X81" s="29"/>
    </row>
    <row r="82" spans="3:24" ht="12.75" x14ac:dyDescent="0.2">
      <c r="C82" s="34">
        <v>23</v>
      </c>
      <c r="D82" s="35">
        <v>1</v>
      </c>
      <c r="X82" s="29"/>
    </row>
    <row r="83" spans="3:24" ht="12.75" x14ac:dyDescent="0.2">
      <c r="C83" s="34">
        <v>24</v>
      </c>
      <c r="D83" s="35">
        <v>1</v>
      </c>
      <c r="X83" s="29"/>
    </row>
    <row r="84" spans="3:24" ht="12.75" x14ac:dyDescent="0.2">
      <c r="C84" s="34">
        <v>25</v>
      </c>
      <c r="D84" s="35">
        <v>1</v>
      </c>
      <c r="X84" s="29"/>
    </row>
    <row r="85" spans="3:24" ht="12.75" x14ac:dyDescent="0.2">
      <c r="C85" s="34">
        <v>26</v>
      </c>
      <c r="D85" s="35">
        <v>1</v>
      </c>
      <c r="X85" s="29"/>
    </row>
    <row r="86" spans="3:24" ht="12.75" x14ac:dyDescent="0.2">
      <c r="C86" s="34">
        <v>27</v>
      </c>
      <c r="D86" s="35">
        <v>1</v>
      </c>
      <c r="X86" s="29"/>
    </row>
    <row r="87" spans="3:24" ht="12.75" x14ac:dyDescent="0.2">
      <c r="C87" s="34">
        <v>28</v>
      </c>
      <c r="D87" s="35">
        <v>1</v>
      </c>
      <c r="X87" s="29"/>
    </row>
    <row r="88" spans="3:24" ht="12.75" x14ac:dyDescent="0.2">
      <c r="C88" s="34">
        <v>29</v>
      </c>
      <c r="D88" s="35">
        <v>1</v>
      </c>
      <c r="X88" s="29"/>
    </row>
    <row r="89" spans="3:24" ht="12.75" x14ac:dyDescent="0.2">
      <c r="C89" s="34">
        <v>30</v>
      </c>
      <c r="D89" s="35">
        <v>1</v>
      </c>
      <c r="X89" s="29"/>
    </row>
    <row r="90" spans="3:24" ht="12.75" x14ac:dyDescent="0.2">
      <c r="C90" s="34" t="s">
        <v>7</v>
      </c>
      <c r="D90" s="35">
        <v>0</v>
      </c>
      <c r="X90" s="29"/>
    </row>
    <row r="91" spans="3:24" ht="12.75" x14ac:dyDescent="0.2">
      <c r="C91" s="34" t="s">
        <v>8</v>
      </c>
      <c r="D91" s="35">
        <v>0</v>
      </c>
      <c r="X91" s="29"/>
    </row>
    <row r="92" spans="3:24" ht="12.75" x14ac:dyDescent="0.2">
      <c r="C92" s="36" t="s">
        <v>9</v>
      </c>
      <c r="D92" s="37">
        <v>0</v>
      </c>
      <c r="X92" s="29"/>
    </row>
    <row r="93" spans="3:24" ht="12.75" x14ac:dyDescent="0.2">
      <c r="C93" s="38"/>
      <c r="D93" s="39"/>
      <c r="X93" s="29"/>
    </row>
    <row r="94" spans="3:24" ht="12.75" x14ac:dyDescent="0.2">
      <c r="C94" s="38"/>
      <c r="D94" s="39"/>
      <c r="X94" s="29"/>
    </row>
    <row r="95" spans="3:24" ht="12.75" x14ac:dyDescent="0.2">
      <c r="C95" s="38"/>
      <c r="D95" s="39"/>
      <c r="X95" s="29"/>
    </row>
    <row r="96" spans="3:24" ht="12.75" x14ac:dyDescent="0.2">
      <c r="C96" s="38"/>
      <c r="D96" s="39"/>
      <c r="X96" s="29"/>
    </row>
    <row r="97" spans="3:24" ht="12.75" x14ac:dyDescent="0.2">
      <c r="C97" s="38"/>
      <c r="D97" s="39"/>
      <c r="X97" s="29"/>
    </row>
    <row r="98" spans="3:24" ht="12.75" x14ac:dyDescent="0.2">
      <c r="C98" s="38"/>
      <c r="D98" s="39"/>
      <c r="X98" s="29"/>
    </row>
    <row r="99" spans="3:24" ht="12.75" x14ac:dyDescent="0.2">
      <c r="C99" s="38"/>
      <c r="D99" s="39"/>
      <c r="X99" s="29"/>
    </row>
    <row r="100" spans="3:24" ht="12.75" x14ac:dyDescent="0.2">
      <c r="C100" s="38"/>
      <c r="D100" s="39"/>
      <c r="X100" s="29"/>
    </row>
    <row r="101" spans="3:24" ht="12.75" x14ac:dyDescent="0.2">
      <c r="C101" s="38"/>
      <c r="D101" s="39"/>
      <c r="X101" s="29"/>
    </row>
    <row r="102" spans="3:24" ht="12.75" x14ac:dyDescent="0.2">
      <c r="C102" s="38"/>
      <c r="D102" s="39"/>
      <c r="X102" s="29"/>
    </row>
    <row r="103" spans="3:24" ht="12.75" x14ac:dyDescent="0.2">
      <c r="C103" s="38"/>
      <c r="D103" s="39"/>
      <c r="X103" s="29"/>
    </row>
    <row r="104" spans="3:24" ht="12.75" x14ac:dyDescent="0.2">
      <c r="C104" s="38"/>
      <c r="D104" s="39"/>
      <c r="X104" s="29"/>
    </row>
    <row r="105" spans="3:24" x14ac:dyDescent="0.25">
      <c r="X105" s="29"/>
    </row>
    <row r="106" spans="3:24" x14ac:dyDescent="0.25">
      <c r="X106" s="29"/>
    </row>
    <row r="107" spans="3:24" x14ac:dyDescent="0.25">
      <c r="X107" s="29"/>
    </row>
    <row r="108" spans="3:24" x14ac:dyDescent="0.25">
      <c r="X108" s="29"/>
    </row>
    <row r="109" spans="3:24" x14ac:dyDescent="0.25">
      <c r="X109" s="29"/>
    </row>
    <row r="110" spans="3:24" x14ac:dyDescent="0.25">
      <c r="X110" s="29"/>
    </row>
    <row r="111" spans="3:24" x14ac:dyDescent="0.25">
      <c r="X111" s="29"/>
    </row>
    <row r="112" spans="3:24" x14ac:dyDescent="0.25">
      <c r="X112" s="29"/>
    </row>
    <row r="113" spans="24:24" x14ac:dyDescent="0.25">
      <c r="X113" s="29"/>
    </row>
    <row r="114" spans="24:24" x14ac:dyDescent="0.25">
      <c r="X114" s="29"/>
    </row>
    <row r="115" spans="24:24" x14ac:dyDescent="0.25">
      <c r="X115" s="29"/>
    </row>
    <row r="116" spans="24:24" x14ac:dyDescent="0.25">
      <c r="X116" s="29"/>
    </row>
    <row r="117" spans="24:24" x14ac:dyDescent="0.25">
      <c r="X117" s="29"/>
    </row>
    <row r="118" spans="24:24" x14ac:dyDescent="0.25">
      <c r="X118" s="29"/>
    </row>
    <row r="119" spans="24:24" x14ac:dyDescent="0.25">
      <c r="X119" s="29"/>
    </row>
    <row r="120" spans="24:24" x14ac:dyDescent="0.25">
      <c r="X120" s="29"/>
    </row>
    <row r="121" spans="24:24" x14ac:dyDescent="0.25">
      <c r="X121" s="29"/>
    </row>
    <row r="122" spans="24:24" x14ac:dyDescent="0.25">
      <c r="X122" s="29"/>
    </row>
    <row r="123" spans="24:24" x14ac:dyDescent="0.25">
      <c r="X123" s="29"/>
    </row>
    <row r="124" spans="24:24" x14ac:dyDescent="0.25">
      <c r="X124" s="29"/>
    </row>
    <row r="125" spans="24:24" x14ac:dyDescent="0.25">
      <c r="X125" s="29"/>
    </row>
    <row r="126" spans="24:24" x14ac:dyDescent="0.25">
      <c r="X126" s="29"/>
    </row>
    <row r="127" spans="24:24" x14ac:dyDescent="0.25">
      <c r="X127" s="29"/>
    </row>
    <row r="128" spans="24:24" x14ac:dyDescent="0.25">
      <c r="X128" s="29"/>
    </row>
    <row r="129" spans="24:24" x14ac:dyDescent="0.25">
      <c r="X129" s="29"/>
    </row>
    <row r="130" spans="24:24" x14ac:dyDescent="0.25">
      <c r="X130" s="29"/>
    </row>
    <row r="131" spans="24:24" x14ac:dyDescent="0.25">
      <c r="X131" s="29"/>
    </row>
    <row r="132" spans="24:24" x14ac:dyDescent="0.25">
      <c r="X132" s="29"/>
    </row>
    <row r="133" spans="24:24" x14ac:dyDescent="0.25">
      <c r="X133" s="29"/>
    </row>
    <row r="134" spans="24:24" x14ac:dyDescent="0.25">
      <c r="X134" s="29"/>
    </row>
    <row r="135" spans="24:24" x14ac:dyDescent="0.25">
      <c r="X135" s="29"/>
    </row>
    <row r="136" spans="24:24" x14ac:dyDescent="0.25">
      <c r="X136" s="29"/>
    </row>
    <row r="137" spans="24:24" x14ac:dyDescent="0.25">
      <c r="X137" s="29"/>
    </row>
    <row r="138" spans="24:24" x14ac:dyDescent="0.25">
      <c r="X138" s="29"/>
    </row>
    <row r="139" spans="24:24" x14ac:dyDescent="0.25">
      <c r="X139" s="29"/>
    </row>
    <row r="140" spans="24:24" x14ac:dyDescent="0.25">
      <c r="X140" s="29"/>
    </row>
    <row r="141" spans="24:24" x14ac:dyDescent="0.25">
      <c r="X141" s="29"/>
    </row>
    <row r="142" spans="24:24" x14ac:dyDescent="0.25">
      <c r="X142" s="29"/>
    </row>
    <row r="143" spans="24:24" x14ac:dyDescent="0.25">
      <c r="X143" s="29"/>
    </row>
    <row r="144" spans="24:24" x14ac:dyDescent="0.25">
      <c r="X144" s="29"/>
    </row>
    <row r="145" spans="24:24" x14ac:dyDescent="0.25">
      <c r="X145" s="29"/>
    </row>
    <row r="146" spans="24:24" x14ac:dyDescent="0.25">
      <c r="X146" s="29"/>
    </row>
    <row r="147" spans="24:24" x14ac:dyDescent="0.25">
      <c r="X147" s="29"/>
    </row>
    <row r="148" spans="24:24" x14ac:dyDescent="0.25">
      <c r="X148" s="29"/>
    </row>
    <row r="149" spans="24:24" x14ac:dyDescent="0.25">
      <c r="X149" s="29"/>
    </row>
    <row r="150" spans="24:24" x14ac:dyDescent="0.25">
      <c r="X150" s="29"/>
    </row>
    <row r="151" spans="24:24" x14ac:dyDescent="0.25">
      <c r="X151" s="29"/>
    </row>
    <row r="152" spans="24:24" x14ac:dyDescent="0.25">
      <c r="X152" s="29"/>
    </row>
    <row r="153" spans="24:24" x14ac:dyDescent="0.25">
      <c r="X153" s="29"/>
    </row>
    <row r="154" spans="24:24" x14ac:dyDescent="0.25">
      <c r="X154" s="29"/>
    </row>
    <row r="155" spans="24:24" x14ac:dyDescent="0.25">
      <c r="X155" s="29"/>
    </row>
    <row r="156" spans="24:24" x14ac:dyDescent="0.25">
      <c r="X156" s="29"/>
    </row>
    <row r="157" spans="24:24" x14ac:dyDescent="0.25">
      <c r="X157" s="29"/>
    </row>
    <row r="158" spans="24:24" x14ac:dyDescent="0.25">
      <c r="X158" s="29"/>
    </row>
    <row r="159" spans="24:24" x14ac:dyDescent="0.25">
      <c r="X159" s="29"/>
    </row>
    <row r="160" spans="24:24" x14ac:dyDescent="0.25">
      <c r="X160" s="29"/>
    </row>
    <row r="161" spans="24:24" x14ac:dyDescent="0.25">
      <c r="X161" s="29"/>
    </row>
    <row r="162" spans="24:24" x14ac:dyDescent="0.25">
      <c r="X162" s="29"/>
    </row>
    <row r="163" spans="24:24" x14ac:dyDescent="0.25">
      <c r="X163" s="29"/>
    </row>
    <row r="164" spans="24:24" x14ac:dyDescent="0.25">
      <c r="X164" s="29"/>
    </row>
    <row r="165" spans="24:24" x14ac:dyDescent="0.25">
      <c r="X165" s="29"/>
    </row>
    <row r="166" spans="24:24" x14ac:dyDescent="0.25">
      <c r="X166" s="29"/>
    </row>
    <row r="167" spans="24:24" x14ac:dyDescent="0.25">
      <c r="X167" s="29"/>
    </row>
    <row r="168" spans="24:24" x14ac:dyDescent="0.25">
      <c r="X168" s="29"/>
    </row>
    <row r="169" spans="24:24" x14ac:dyDescent="0.25">
      <c r="X169" s="29"/>
    </row>
    <row r="170" spans="24:24" x14ac:dyDescent="0.25">
      <c r="X170" s="29"/>
    </row>
    <row r="171" spans="24:24" x14ac:dyDescent="0.25">
      <c r="X171" s="29"/>
    </row>
    <row r="172" spans="24:24" x14ac:dyDescent="0.25">
      <c r="X172" s="29"/>
    </row>
    <row r="173" spans="24:24" x14ac:dyDescent="0.25">
      <c r="X173" s="29"/>
    </row>
    <row r="174" spans="24:24" x14ac:dyDescent="0.25">
      <c r="X174" s="29"/>
    </row>
    <row r="175" spans="24:24" x14ac:dyDescent="0.25">
      <c r="X175" s="29"/>
    </row>
    <row r="176" spans="24:24" x14ac:dyDescent="0.25">
      <c r="X176" s="29"/>
    </row>
    <row r="177" spans="24:24" x14ac:dyDescent="0.25">
      <c r="X177" s="29"/>
    </row>
    <row r="178" spans="24:24" x14ac:dyDescent="0.25">
      <c r="X178" s="29"/>
    </row>
    <row r="179" spans="24:24" x14ac:dyDescent="0.25">
      <c r="X179" s="29"/>
    </row>
    <row r="180" spans="24:24" x14ac:dyDescent="0.25">
      <c r="X180" s="29"/>
    </row>
    <row r="181" spans="24:24" x14ac:dyDescent="0.25">
      <c r="X181" s="29"/>
    </row>
    <row r="182" spans="24:24" x14ac:dyDescent="0.25">
      <c r="X182" s="29"/>
    </row>
    <row r="183" spans="24:24" x14ac:dyDescent="0.25">
      <c r="X183" s="29"/>
    </row>
    <row r="184" spans="24:24" x14ac:dyDescent="0.25">
      <c r="X184" s="29"/>
    </row>
    <row r="185" spans="24:24" x14ac:dyDescent="0.25">
      <c r="X185" s="29"/>
    </row>
    <row r="186" spans="24:24" x14ac:dyDescent="0.25">
      <c r="X186" s="29"/>
    </row>
    <row r="187" spans="24:24" x14ac:dyDescent="0.25">
      <c r="X187" s="29"/>
    </row>
    <row r="188" spans="24:24" x14ac:dyDescent="0.25">
      <c r="X188" s="29"/>
    </row>
    <row r="189" spans="24:24" x14ac:dyDescent="0.25">
      <c r="X189" s="29"/>
    </row>
    <row r="190" spans="24:24" x14ac:dyDescent="0.25">
      <c r="X190" s="29"/>
    </row>
    <row r="191" spans="24:24" x14ac:dyDescent="0.25">
      <c r="X191" s="29"/>
    </row>
    <row r="192" spans="24:24" x14ac:dyDescent="0.25">
      <c r="X192" s="29"/>
    </row>
    <row r="193" spans="24:24" x14ac:dyDescent="0.25">
      <c r="X193" s="29"/>
    </row>
    <row r="194" spans="24:24" x14ac:dyDescent="0.25">
      <c r="X194" s="29"/>
    </row>
    <row r="195" spans="24:24" x14ac:dyDescent="0.25">
      <c r="X195" s="29"/>
    </row>
    <row r="196" spans="24:24" x14ac:dyDescent="0.25">
      <c r="X196" s="29"/>
    </row>
    <row r="197" spans="24:24" x14ac:dyDescent="0.25">
      <c r="X197" s="29"/>
    </row>
    <row r="198" spans="24:24" x14ac:dyDescent="0.25">
      <c r="X198" s="29"/>
    </row>
    <row r="199" spans="24:24" x14ac:dyDescent="0.25">
      <c r="X199" s="29"/>
    </row>
    <row r="200" spans="24:24" x14ac:dyDescent="0.25">
      <c r="X200" s="29"/>
    </row>
    <row r="201" spans="24:24" x14ac:dyDescent="0.25">
      <c r="X201" s="29"/>
    </row>
    <row r="202" spans="24:24" x14ac:dyDescent="0.25">
      <c r="X202" s="29"/>
    </row>
    <row r="203" spans="24:24" x14ac:dyDescent="0.25">
      <c r="X203" s="29"/>
    </row>
    <row r="204" spans="24:24" x14ac:dyDescent="0.25">
      <c r="X204" s="29"/>
    </row>
    <row r="205" spans="24:24" x14ac:dyDescent="0.25">
      <c r="X205" s="29"/>
    </row>
    <row r="206" spans="24:24" x14ac:dyDescent="0.25">
      <c r="X206" s="29"/>
    </row>
    <row r="207" spans="24:24" x14ac:dyDescent="0.25">
      <c r="X207" s="29"/>
    </row>
    <row r="208" spans="24:24" x14ac:dyDescent="0.25">
      <c r="X208" s="29"/>
    </row>
    <row r="209" spans="24:24" x14ac:dyDescent="0.25">
      <c r="X209" s="29"/>
    </row>
    <row r="210" spans="24:24" x14ac:dyDescent="0.25">
      <c r="X210" s="29"/>
    </row>
    <row r="211" spans="24:24" x14ac:dyDescent="0.25">
      <c r="X211" s="29"/>
    </row>
    <row r="212" spans="24:24" x14ac:dyDescent="0.25">
      <c r="X212" s="29"/>
    </row>
    <row r="213" spans="24:24" x14ac:dyDescent="0.25">
      <c r="X213" s="29"/>
    </row>
    <row r="214" spans="24:24" x14ac:dyDescent="0.25">
      <c r="X214" s="29"/>
    </row>
    <row r="215" spans="24:24" x14ac:dyDescent="0.25">
      <c r="X215" s="29"/>
    </row>
    <row r="216" spans="24:24" x14ac:dyDescent="0.25">
      <c r="X216" s="29"/>
    </row>
    <row r="217" spans="24:24" x14ac:dyDescent="0.25">
      <c r="X217" s="29"/>
    </row>
    <row r="218" spans="24:24" x14ac:dyDescent="0.25">
      <c r="X218" s="29"/>
    </row>
    <row r="219" spans="24:24" x14ac:dyDescent="0.25">
      <c r="X219" s="29"/>
    </row>
    <row r="220" spans="24:24" x14ac:dyDescent="0.25">
      <c r="X220" s="29"/>
    </row>
    <row r="221" spans="24:24" x14ac:dyDescent="0.25">
      <c r="X221" s="29"/>
    </row>
    <row r="222" spans="24:24" x14ac:dyDescent="0.25">
      <c r="X222" s="29"/>
    </row>
    <row r="223" spans="24:24" x14ac:dyDescent="0.25">
      <c r="X223" s="29"/>
    </row>
    <row r="224" spans="24:24" x14ac:dyDescent="0.25">
      <c r="X224" s="29"/>
    </row>
    <row r="225" spans="24:24" x14ac:dyDescent="0.25">
      <c r="X225" s="29"/>
    </row>
    <row r="226" spans="24:24" x14ac:dyDescent="0.25">
      <c r="X226" s="29"/>
    </row>
    <row r="227" spans="24:24" x14ac:dyDescent="0.25">
      <c r="X227" s="29"/>
    </row>
    <row r="228" spans="24:24" x14ac:dyDescent="0.25">
      <c r="X228" s="29"/>
    </row>
    <row r="229" spans="24:24" x14ac:dyDescent="0.25">
      <c r="X229" s="29"/>
    </row>
    <row r="230" spans="24:24" x14ac:dyDescent="0.25">
      <c r="X230" s="29"/>
    </row>
    <row r="231" spans="24:24" x14ac:dyDescent="0.25">
      <c r="X231" s="29"/>
    </row>
    <row r="232" spans="24:24" x14ac:dyDescent="0.25">
      <c r="X232" s="29"/>
    </row>
    <row r="233" spans="24:24" x14ac:dyDescent="0.25">
      <c r="X233" s="29"/>
    </row>
    <row r="234" spans="24:24" x14ac:dyDescent="0.25">
      <c r="X234" s="29"/>
    </row>
    <row r="235" spans="24:24" x14ac:dyDescent="0.25">
      <c r="X235" s="29"/>
    </row>
    <row r="236" spans="24:24" x14ac:dyDescent="0.25">
      <c r="X236" s="29"/>
    </row>
    <row r="237" spans="24:24" x14ac:dyDescent="0.25">
      <c r="X237" s="29"/>
    </row>
    <row r="238" spans="24:24" x14ac:dyDescent="0.25">
      <c r="X238" s="29"/>
    </row>
    <row r="239" spans="24:24" x14ac:dyDescent="0.25">
      <c r="X239" s="29"/>
    </row>
    <row r="240" spans="24:24" x14ac:dyDescent="0.25">
      <c r="X240" s="29"/>
    </row>
    <row r="241" spans="24:24" x14ac:dyDescent="0.25">
      <c r="X241" s="29"/>
    </row>
    <row r="242" spans="24:24" x14ac:dyDescent="0.25">
      <c r="X242" s="29"/>
    </row>
    <row r="243" spans="24:24" x14ac:dyDescent="0.25">
      <c r="X243" s="29"/>
    </row>
    <row r="244" spans="24:24" x14ac:dyDescent="0.25">
      <c r="X244" s="29"/>
    </row>
    <row r="245" spans="24:24" x14ac:dyDescent="0.25">
      <c r="X245" s="29"/>
    </row>
    <row r="246" spans="24:24" x14ac:dyDescent="0.25">
      <c r="X246" s="29"/>
    </row>
    <row r="247" spans="24:24" x14ac:dyDescent="0.25">
      <c r="X247" s="29"/>
    </row>
    <row r="248" spans="24:24" x14ac:dyDescent="0.25">
      <c r="X248" s="29"/>
    </row>
    <row r="249" spans="24:24" x14ac:dyDescent="0.25">
      <c r="X249" s="29"/>
    </row>
    <row r="250" spans="24:24" x14ac:dyDescent="0.25">
      <c r="X250" s="29"/>
    </row>
    <row r="251" spans="24:24" x14ac:dyDescent="0.25">
      <c r="X251" s="29"/>
    </row>
    <row r="252" spans="24:24" x14ac:dyDescent="0.25">
      <c r="X252" s="29"/>
    </row>
    <row r="253" spans="24:24" x14ac:dyDescent="0.25">
      <c r="X253" s="29"/>
    </row>
    <row r="254" spans="24:24" x14ac:dyDescent="0.25">
      <c r="X254" s="29"/>
    </row>
    <row r="255" spans="24:24" x14ac:dyDescent="0.25">
      <c r="X255" s="29"/>
    </row>
    <row r="256" spans="24:24" x14ac:dyDescent="0.25">
      <c r="X256" s="29"/>
    </row>
    <row r="257" spans="24:24" x14ac:dyDescent="0.25">
      <c r="X257" s="29"/>
    </row>
    <row r="258" spans="24:24" x14ac:dyDescent="0.25">
      <c r="X258" s="29"/>
    </row>
    <row r="259" spans="24:24" x14ac:dyDescent="0.25">
      <c r="X259" s="29"/>
    </row>
    <row r="260" spans="24:24" x14ac:dyDescent="0.25">
      <c r="X260" s="29"/>
    </row>
    <row r="261" spans="24:24" x14ac:dyDescent="0.25">
      <c r="X261" s="29"/>
    </row>
    <row r="262" spans="24:24" x14ac:dyDescent="0.25">
      <c r="X262" s="29"/>
    </row>
    <row r="263" spans="24:24" x14ac:dyDescent="0.25">
      <c r="X263" s="29"/>
    </row>
    <row r="264" spans="24:24" x14ac:dyDescent="0.25">
      <c r="X264" s="29"/>
    </row>
    <row r="265" spans="24:24" x14ac:dyDescent="0.25">
      <c r="X265" s="29"/>
    </row>
    <row r="266" spans="24:24" x14ac:dyDescent="0.25">
      <c r="X266" s="29"/>
    </row>
    <row r="267" spans="24:24" x14ac:dyDescent="0.25">
      <c r="X267" s="29"/>
    </row>
    <row r="268" spans="24:24" x14ac:dyDescent="0.25">
      <c r="X268" s="29"/>
    </row>
    <row r="269" spans="24:24" x14ac:dyDescent="0.25">
      <c r="X269" s="29"/>
    </row>
    <row r="270" spans="24:24" x14ac:dyDescent="0.25">
      <c r="X270" s="29"/>
    </row>
    <row r="271" spans="24:24" x14ac:dyDescent="0.25">
      <c r="X271" s="29"/>
    </row>
    <row r="272" spans="24:24" x14ac:dyDescent="0.25">
      <c r="X272" s="29"/>
    </row>
    <row r="273" spans="24:24" x14ac:dyDescent="0.25">
      <c r="X273" s="29"/>
    </row>
    <row r="274" spans="24:24" x14ac:dyDescent="0.25">
      <c r="X274" s="29"/>
    </row>
    <row r="275" spans="24:24" x14ac:dyDescent="0.25">
      <c r="X275" s="29"/>
    </row>
    <row r="276" spans="24:24" x14ac:dyDescent="0.25">
      <c r="X276" s="29"/>
    </row>
    <row r="277" spans="24:24" x14ac:dyDescent="0.25">
      <c r="X277" s="29"/>
    </row>
    <row r="278" spans="24:24" x14ac:dyDescent="0.25">
      <c r="X278" s="29"/>
    </row>
    <row r="279" spans="24:24" x14ac:dyDescent="0.25">
      <c r="X279" s="29"/>
    </row>
    <row r="280" spans="24:24" x14ac:dyDescent="0.25">
      <c r="X280" s="29"/>
    </row>
    <row r="281" spans="24:24" x14ac:dyDescent="0.25">
      <c r="X281" s="29"/>
    </row>
    <row r="282" spans="24:24" x14ac:dyDescent="0.25">
      <c r="X282" s="29"/>
    </row>
    <row r="283" spans="24:24" x14ac:dyDescent="0.25">
      <c r="X283" s="29"/>
    </row>
    <row r="284" spans="24:24" x14ac:dyDescent="0.25">
      <c r="X284" s="29"/>
    </row>
    <row r="285" spans="24:24" x14ac:dyDescent="0.25">
      <c r="X285" s="29"/>
    </row>
    <row r="286" spans="24:24" x14ac:dyDescent="0.25">
      <c r="X286" s="29"/>
    </row>
    <row r="287" spans="24:24" x14ac:dyDescent="0.25">
      <c r="X287" s="29"/>
    </row>
    <row r="288" spans="24:24" x14ac:dyDescent="0.25">
      <c r="X288" s="29"/>
    </row>
    <row r="289" spans="24:24" x14ac:dyDescent="0.25">
      <c r="X289" s="29"/>
    </row>
    <row r="290" spans="24:24" x14ac:dyDescent="0.25">
      <c r="X290" s="29"/>
    </row>
    <row r="291" spans="24:24" x14ac:dyDescent="0.25">
      <c r="X291" s="29"/>
    </row>
    <row r="292" spans="24:24" x14ac:dyDescent="0.25">
      <c r="X292" s="29"/>
    </row>
    <row r="293" spans="24:24" x14ac:dyDescent="0.25">
      <c r="X293" s="29"/>
    </row>
    <row r="294" spans="24:24" x14ac:dyDescent="0.25">
      <c r="X294" s="29"/>
    </row>
    <row r="295" spans="24:24" x14ac:dyDescent="0.25">
      <c r="X295" s="29"/>
    </row>
    <row r="296" spans="24:24" x14ac:dyDescent="0.25">
      <c r="X296" s="29"/>
    </row>
    <row r="297" spans="24:24" x14ac:dyDescent="0.25">
      <c r="X297" s="29"/>
    </row>
    <row r="298" spans="24:24" x14ac:dyDescent="0.25">
      <c r="X298" s="29"/>
    </row>
    <row r="299" spans="24:24" x14ac:dyDescent="0.25">
      <c r="X299" s="29"/>
    </row>
    <row r="300" spans="24:24" x14ac:dyDescent="0.25">
      <c r="X300" s="29"/>
    </row>
    <row r="301" spans="24:24" x14ac:dyDescent="0.25">
      <c r="X301" s="29"/>
    </row>
  </sheetData>
  <autoFilter ref="A4:P26" xr:uid="{00000000-0009-0000-0000-000016000000}">
    <sortState xmlns:xlrd2="http://schemas.microsoft.com/office/spreadsheetml/2017/richdata2" ref="A5:P28">
      <sortCondition descending="1" ref="O4:O28"/>
    </sortState>
  </autoFilter>
  <sortState xmlns:xlrd2="http://schemas.microsoft.com/office/spreadsheetml/2017/richdata2" ref="Y5:AA16">
    <sortCondition ref="AA5:AA16"/>
  </sortState>
  <pageMargins left="0.11811023622047245" right="0.15748031496062992" top="0.74803149606299213" bottom="0.74803149606299213" header="0.31496062992125984" footer="0.31496062992125984"/>
  <pageSetup paperSize="9" orientation="portrait" horizontalDpi="300" verticalDpi="300" r:id="rId1"/>
  <headerFooter>
    <oddFooter>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FF"/>
  </sheetPr>
  <dimension ref="A1:Y280"/>
  <sheetViews>
    <sheetView workbookViewId="0"/>
  </sheetViews>
  <sheetFormatPr defaultRowHeight="15.75" x14ac:dyDescent="0.25"/>
  <cols>
    <col min="1" max="1" width="5.85546875" style="13" customWidth="1"/>
    <col min="2" max="2" width="17.7109375" style="13" customWidth="1"/>
    <col min="3" max="3" width="5.7109375" style="29" customWidth="1"/>
    <col min="4" max="4" width="5.7109375" style="31" customWidth="1"/>
    <col min="5" max="5" width="5.7109375" style="29" customWidth="1"/>
    <col min="6" max="6" width="5.7109375" style="28" customWidth="1"/>
    <col min="7" max="7" width="5.7109375" style="29" customWidth="1"/>
    <col min="8" max="13" width="5.7109375" style="28" customWidth="1"/>
    <col min="14" max="14" width="5.28515625" style="28" customWidth="1"/>
    <col min="15" max="15" width="7.140625" style="13" customWidth="1"/>
    <col min="16" max="16" width="8.28515625" style="29" customWidth="1"/>
    <col min="17" max="17" width="5.85546875" style="13" customWidth="1"/>
    <col min="18" max="18" width="17.7109375" style="13" customWidth="1"/>
    <col min="19" max="20" width="9.140625" style="29"/>
    <col min="21" max="21" width="9.140625" style="13"/>
    <col min="22" max="22" width="8.42578125" style="60" customWidth="1"/>
    <col min="23" max="23" width="5.85546875" style="13" customWidth="1"/>
    <col min="24" max="24" width="17.7109375" style="13" customWidth="1"/>
    <col min="25" max="16384" width="9.140625" style="13"/>
  </cols>
  <sheetData>
    <row r="1" spans="1:25" s="18" customFormat="1" x14ac:dyDescent="0.25">
      <c r="A1" s="69" t="s">
        <v>76</v>
      </c>
      <c r="B1" s="13"/>
      <c r="C1" s="14"/>
      <c r="D1" s="15"/>
      <c r="E1" s="16"/>
      <c r="F1" s="17"/>
      <c r="G1" s="16"/>
      <c r="H1" s="17"/>
      <c r="I1" s="16"/>
      <c r="J1" s="17"/>
      <c r="K1" s="16"/>
      <c r="L1" s="17"/>
      <c r="M1" s="16"/>
      <c r="N1" s="17"/>
      <c r="P1" s="16"/>
      <c r="S1" s="16"/>
      <c r="T1" s="16"/>
      <c r="U1" s="16"/>
      <c r="V1" s="16"/>
    </row>
    <row r="2" spans="1:25" s="18" customFormat="1" x14ac:dyDescent="0.25">
      <c r="A2" s="45"/>
      <c r="B2" s="13"/>
      <c r="C2" s="14"/>
      <c r="D2" s="15"/>
      <c r="E2" s="16"/>
      <c r="F2" s="17"/>
      <c r="G2" s="16"/>
      <c r="H2" s="17"/>
      <c r="I2" s="16"/>
      <c r="J2" s="17"/>
      <c r="K2" s="16"/>
      <c r="L2" s="17"/>
      <c r="M2" s="16"/>
      <c r="N2" s="17"/>
      <c r="P2" s="16"/>
      <c r="R2" s="61" t="s">
        <v>47</v>
      </c>
      <c r="S2" s="16"/>
      <c r="T2" s="16"/>
      <c r="U2" s="16"/>
      <c r="V2" s="16"/>
      <c r="X2" s="61" t="s">
        <v>34</v>
      </c>
    </row>
    <row r="3" spans="1:25" x14ac:dyDescent="0.25">
      <c r="A3" s="41" t="s">
        <v>185</v>
      </c>
      <c r="C3" s="25"/>
      <c r="D3" s="26"/>
      <c r="E3" s="25"/>
      <c r="F3" s="26"/>
      <c r="G3" s="25"/>
      <c r="H3" s="26"/>
      <c r="I3" s="46"/>
      <c r="J3" s="47"/>
      <c r="K3" s="46"/>
      <c r="L3" s="48"/>
      <c r="M3" s="13"/>
      <c r="N3" s="29"/>
      <c r="P3" s="29" t="s">
        <v>44</v>
      </c>
      <c r="Q3" s="41" t="s">
        <v>185</v>
      </c>
      <c r="V3" s="29" t="s">
        <v>44</v>
      </c>
      <c r="W3" s="41" t="s">
        <v>185</v>
      </c>
      <c r="Y3" s="61"/>
    </row>
    <row r="4" spans="1:25" ht="38.25" x14ac:dyDescent="0.2">
      <c r="A4" s="49" t="s">
        <v>4</v>
      </c>
      <c r="B4" s="49" t="s">
        <v>0</v>
      </c>
      <c r="C4" s="50" t="s">
        <v>10</v>
      </c>
      <c r="D4" s="51" t="s">
        <v>3</v>
      </c>
      <c r="E4" s="50" t="s">
        <v>11</v>
      </c>
      <c r="F4" s="51" t="s">
        <v>3</v>
      </c>
      <c r="G4" s="50" t="s">
        <v>12</v>
      </c>
      <c r="H4" s="51" t="s">
        <v>3</v>
      </c>
      <c r="I4" s="50" t="s">
        <v>30</v>
      </c>
      <c r="J4" s="51" t="s">
        <v>3</v>
      </c>
      <c r="K4" s="50" t="s">
        <v>31</v>
      </c>
      <c r="L4" s="51" t="s">
        <v>3</v>
      </c>
      <c r="M4" s="52" t="s">
        <v>1</v>
      </c>
      <c r="N4" s="44" t="s">
        <v>2</v>
      </c>
      <c r="P4" s="59" t="s">
        <v>37</v>
      </c>
      <c r="Q4" s="49" t="s">
        <v>4</v>
      </c>
      <c r="R4" s="49" t="s">
        <v>0</v>
      </c>
      <c r="S4" s="54" t="s">
        <v>33</v>
      </c>
      <c r="T4" s="55"/>
      <c r="U4" s="55"/>
      <c r="V4" s="59" t="s">
        <v>38</v>
      </c>
      <c r="W4" s="49" t="s">
        <v>4</v>
      </c>
      <c r="X4" s="49" t="s">
        <v>0</v>
      </c>
      <c r="Y4" s="54" t="s">
        <v>46</v>
      </c>
    </row>
    <row r="5" spans="1:25" ht="15" x14ac:dyDescent="0.25">
      <c r="A5" s="66">
        <v>27</v>
      </c>
      <c r="B5" s="67" t="s">
        <v>124</v>
      </c>
      <c r="C5" s="6">
        <v>1</v>
      </c>
      <c r="D5" s="3">
        <f t="shared" ref="D5:D28" ca="1" si="0">LOOKUP(C5,Result,$D$38:$D$71)</f>
        <v>25</v>
      </c>
      <c r="E5" s="2">
        <v>1</v>
      </c>
      <c r="F5" s="3">
        <f t="shared" ref="F5:F28" ca="1" si="1">LOOKUP(E5,Result,$D$38:$D$71)</f>
        <v>25</v>
      </c>
      <c r="G5" s="2">
        <v>1</v>
      </c>
      <c r="H5" s="3">
        <f t="shared" ref="H5:H28" ca="1" si="2">LOOKUP(G5,Result,$D$38:$D$71)</f>
        <v>25</v>
      </c>
      <c r="I5" s="2">
        <v>1</v>
      </c>
      <c r="J5" s="3">
        <f t="shared" ref="J5:J28" ca="1" si="3">LOOKUP(I5,Result,$D$38:$D$71)</f>
        <v>25</v>
      </c>
      <c r="K5" s="2">
        <v>1</v>
      </c>
      <c r="L5" s="3">
        <f t="shared" ref="L5:L28" ca="1" si="4">LOOKUP(K5,Result,$D$38:$D$71)</f>
        <v>25</v>
      </c>
      <c r="M5" s="4">
        <f t="shared" ref="M5:M28" ca="1" si="5">SUM(L5,J5,H5,F5,D5)</f>
        <v>125</v>
      </c>
      <c r="N5" s="2" t="s">
        <v>13</v>
      </c>
      <c r="P5" s="29">
        <v>11</v>
      </c>
      <c r="Q5" s="10">
        <f t="shared" ref="Q5:Q16" si="6">A15</f>
        <v>0</v>
      </c>
      <c r="R5" s="5">
        <f t="shared" ref="R5:R16" si="7">B15</f>
        <v>0</v>
      </c>
      <c r="S5" s="2"/>
      <c r="V5" s="29">
        <v>1</v>
      </c>
      <c r="W5" s="10">
        <f t="shared" ref="W5:X14" si="8">A5</f>
        <v>27</v>
      </c>
      <c r="X5" s="5" t="str">
        <f t="shared" si="8"/>
        <v>Max Stauffer</v>
      </c>
      <c r="Y5" s="1"/>
    </row>
    <row r="6" spans="1:25" ht="15" x14ac:dyDescent="0.25">
      <c r="A6" s="66">
        <v>281</v>
      </c>
      <c r="B6" s="67" t="s">
        <v>156</v>
      </c>
      <c r="C6" s="6">
        <v>2</v>
      </c>
      <c r="D6" s="3">
        <f t="shared" ca="1" si="0"/>
        <v>22</v>
      </c>
      <c r="E6" s="2">
        <v>2</v>
      </c>
      <c r="F6" s="3">
        <f t="shared" ca="1" si="1"/>
        <v>22</v>
      </c>
      <c r="G6" s="2">
        <v>2</v>
      </c>
      <c r="H6" s="3">
        <f t="shared" ca="1" si="2"/>
        <v>22</v>
      </c>
      <c r="I6" s="2">
        <v>2</v>
      </c>
      <c r="J6" s="3">
        <f t="shared" ca="1" si="3"/>
        <v>22</v>
      </c>
      <c r="K6" s="2">
        <v>2</v>
      </c>
      <c r="L6" s="3">
        <f t="shared" ca="1" si="4"/>
        <v>22</v>
      </c>
      <c r="M6" s="4">
        <f t="shared" ca="1" si="5"/>
        <v>110</v>
      </c>
      <c r="N6" s="2" t="s">
        <v>14</v>
      </c>
      <c r="P6" s="29">
        <v>12</v>
      </c>
      <c r="Q6" s="10">
        <f t="shared" si="6"/>
        <v>0</v>
      </c>
      <c r="R6" s="5">
        <f t="shared" si="7"/>
        <v>0</v>
      </c>
      <c r="S6" s="2"/>
      <c r="V6" s="29">
        <v>2</v>
      </c>
      <c r="W6" s="10">
        <f t="shared" si="8"/>
        <v>281</v>
      </c>
      <c r="X6" s="5" t="str">
        <f t="shared" si="8"/>
        <v>Senna Agius</v>
      </c>
      <c r="Y6" s="1"/>
    </row>
    <row r="7" spans="1:25" ht="15" x14ac:dyDescent="0.25">
      <c r="A7" s="66">
        <v>120</v>
      </c>
      <c r="B7" s="68" t="s">
        <v>130</v>
      </c>
      <c r="C7" s="8">
        <v>4</v>
      </c>
      <c r="D7" s="3">
        <f t="shared" ca="1" si="0"/>
        <v>18</v>
      </c>
      <c r="E7" s="9">
        <v>3</v>
      </c>
      <c r="F7" s="3">
        <f t="shared" ca="1" si="1"/>
        <v>20</v>
      </c>
      <c r="G7" s="9">
        <v>3</v>
      </c>
      <c r="H7" s="3">
        <f t="shared" ca="1" si="2"/>
        <v>20</v>
      </c>
      <c r="I7" s="2">
        <v>3</v>
      </c>
      <c r="J7" s="3">
        <f t="shared" ca="1" si="3"/>
        <v>20</v>
      </c>
      <c r="K7" s="2">
        <v>3</v>
      </c>
      <c r="L7" s="3">
        <f t="shared" ca="1" si="4"/>
        <v>20</v>
      </c>
      <c r="M7" s="4">
        <f t="shared" ca="1" si="5"/>
        <v>98</v>
      </c>
      <c r="N7" s="2" t="s">
        <v>15</v>
      </c>
      <c r="P7" s="29">
        <v>13</v>
      </c>
      <c r="Q7" s="11">
        <f t="shared" si="6"/>
        <v>0</v>
      </c>
      <c r="R7" s="7">
        <f t="shared" si="7"/>
        <v>0</v>
      </c>
      <c r="S7" s="2"/>
      <c r="V7" s="29">
        <v>3</v>
      </c>
      <c r="W7" s="53">
        <f t="shared" si="8"/>
        <v>120</v>
      </c>
      <c r="X7" s="7" t="str">
        <f t="shared" si="8"/>
        <v>Luke Bush</v>
      </c>
      <c r="Y7" s="1"/>
    </row>
    <row r="8" spans="1:25" ht="15" x14ac:dyDescent="0.25">
      <c r="A8" s="66">
        <v>315</v>
      </c>
      <c r="B8" s="67" t="s">
        <v>157</v>
      </c>
      <c r="C8" s="6">
        <v>3</v>
      </c>
      <c r="D8" s="3">
        <f t="shared" ca="1" si="0"/>
        <v>20</v>
      </c>
      <c r="E8" s="2">
        <v>6</v>
      </c>
      <c r="F8" s="3">
        <f t="shared" ca="1" si="1"/>
        <v>15</v>
      </c>
      <c r="G8" s="2">
        <v>5</v>
      </c>
      <c r="H8" s="3">
        <f t="shared" ca="1" si="2"/>
        <v>16</v>
      </c>
      <c r="I8" s="2">
        <v>4</v>
      </c>
      <c r="J8" s="3">
        <f t="shared" ca="1" si="3"/>
        <v>18</v>
      </c>
      <c r="K8" s="2">
        <v>4</v>
      </c>
      <c r="L8" s="3">
        <f t="shared" ca="1" si="4"/>
        <v>18</v>
      </c>
      <c r="M8" s="4">
        <f t="shared" ca="1" si="5"/>
        <v>87</v>
      </c>
      <c r="N8" s="2" t="s">
        <v>16</v>
      </c>
      <c r="P8" s="29">
        <v>14</v>
      </c>
      <c r="Q8" s="10">
        <f t="shared" si="6"/>
        <v>0</v>
      </c>
      <c r="R8" s="5">
        <f t="shared" si="7"/>
        <v>0</v>
      </c>
      <c r="S8" s="2"/>
      <c r="V8" s="29">
        <v>4</v>
      </c>
      <c r="W8" s="10">
        <f t="shared" si="8"/>
        <v>315</v>
      </c>
      <c r="X8" s="5" t="str">
        <f t="shared" si="8"/>
        <v>Arryn Jarvis</v>
      </c>
      <c r="Y8" s="1"/>
    </row>
    <row r="9" spans="1:25" ht="15" x14ac:dyDescent="0.25">
      <c r="A9" s="66">
        <v>8</v>
      </c>
      <c r="B9" s="67" t="s">
        <v>140</v>
      </c>
      <c r="C9" s="6">
        <v>5</v>
      </c>
      <c r="D9" s="3">
        <f t="shared" ca="1" si="0"/>
        <v>16</v>
      </c>
      <c r="E9" s="2">
        <v>4</v>
      </c>
      <c r="F9" s="3">
        <f t="shared" ca="1" si="1"/>
        <v>18</v>
      </c>
      <c r="G9" s="2">
        <v>6</v>
      </c>
      <c r="H9" s="3">
        <f t="shared" ca="1" si="2"/>
        <v>15</v>
      </c>
      <c r="I9" s="2">
        <v>5</v>
      </c>
      <c r="J9" s="3">
        <f t="shared" ca="1" si="3"/>
        <v>16</v>
      </c>
      <c r="K9" s="2">
        <v>5</v>
      </c>
      <c r="L9" s="3">
        <f t="shared" ca="1" si="4"/>
        <v>16</v>
      </c>
      <c r="M9" s="4">
        <f t="shared" ca="1" si="5"/>
        <v>81</v>
      </c>
      <c r="N9" s="2" t="s">
        <v>17</v>
      </c>
      <c r="P9" s="29">
        <v>15</v>
      </c>
      <c r="Q9" s="56">
        <f t="shared" si="6"/>
        <v>0</v>
      </c>
      <c r="R9" s="5">
        <f t="shared" si="7"/>
        <v>0</v>
      </c>
      <c r="S9" s="2"/>
      <c r="V9" s="29">
        <v>5</v>
      </c>
      <c r="W9" s="10">
        <f t="shared" si="8"/>
        <v>8</v>
      </c>
      <c r="X9" s="5" t="str">
        <f t="shared" si="8"/>
        <v>Luke Dietrich</v>
      </c>
      <c r="Y9" s="1"/>
    </row>
    <row r="10" spans="1:25" ht="15" x14ac:dyDescent="0.25">
      <c r="A10" s="66">
        <v>222</v>
      </c>
      <c r="B10" s="67" t="s">
        <v>155</v>
      </c>
      <c r="C10" s="6">
        <v>6</v>
      </c>
      <c r="D10" s="3">
        <f t="shared" ca="1" si="0"/>
        <v>15</v>
      </c>
      <c r="E10" s="2">
        <v>5</v>
      </c>
      <c r="F10" s="3">
        <f t="shared" ca="1" si="1"/>
        <v>16</v>
      </c>
      <c r="G10" s="2">
        <v>4</v>
      </c>
      <c r="H10" s="3">
        <f t="shared" ca="1" si="2"/>
        <v>18</v>
      </c>
      <c r="I10" s="2">
        <v>6</v>
      </c>
      <c r="J10" s="3">
        <f t="shared" ca="1" si="3"/>
        <v>15</v>
      </c>
      <c r="K10" s="2">
        <v>6</v>
      </c>
      <c r="L10" s="3">
        <f t="shared" ca="1" si="4"/>
        <v>15</v>
      </c>
      <c r="M10" s="4">
        <f t="shared" ca="1" si="5"/>
        <v>79</v>
      </c>
      <c r="N10" s="2" t="s">
        <v>18</v>
      </c>
      <c r="P10" s="29">
        <v>16</v>
      </c>
      <c r="Q10" s="10">
        <f t="shared" si="6"/>
        <v>0</v>
      </c>
      <c r="R10" s="5">
        <f t="shared" si="7"/>
        <v>0</v>
      </c>
      <c r="S10" s="2"/>
      <c r="V10" s="29">
        <v>6</v>
      </c>
      <c r="W10" s="10">
        <f t="shared" si="8"/>
        <v>222</v>
      </c>
      <c r="X10" s="5" t="str">
        <f t="shared" si="8"/>
        <v>Jet Wynands</v>
      </c>
      <c r="Y10" s="1"/>
    </row>
    <row r="11" spans="1:25" ht="12.75" x14ac:dyDescent="0.2">
      <c r="A11" s="10"/>
      <c r="B11" s="5"/>
      <c r="C11" s="6"/>
      <c r="D11" s="3">
        <f t="shared" ca="1" si="0"/>
        <v>0</v>
      </c>
      <c r="E11" s="2"/>
      <c r="F11" s="3">
        <f t="shared" ca="1" si="1"/>
        <v>0</v>
      </c>
      <c r="G11" s="2"/>
      <c r="H11" s="3">
        <f t="shared" ca="1" si="2"/>
        <v>0</v>
      </c>
      <c r="I11" s="2"/>
      <c r="J11" s="3">
        <f t="shared" ca="1" si="3"/>
        <v>0</v>
      </c>
      <c r="K11" s="2"/>
      <c r="L11" s="3">
        <f t="shared" ca="1" si="4"/>
        <v>0</v>
      </c>
      <c r="M11" s="4">
        <f t="shared" ca="1" si="5"/>
        <v>0</v>
      </c>
      <c r="N11" s="2"/>
      <c r="P11" s="29">
        <v>17</v>
      </c>
      <c r="Q11" s="10">
        <f t="shared" si="6"/>
        <v>0</v>
      </c>
      <c r="R11" s="5">
        <f t="shared" si="7"/>
        <v>0</v>
      </c>
      <c r="S11" s="2"/>
      <c r="V11" s="29">
        <v>7</v>
      </c>
      <c r="W11" s="10">
        <f t="shared" si="8"/>
        <v>0</v>
      </c>
      <c r="X11" s="5">
        <f t="shared" si="8"/>
        <v>0</v>
      </c>
      <c r="Y11" s="1"/>
    </row>
    <row r="12" spans="1:25" ht="12.75" x14ac:dyDescent="0.2">
      <c r="A12" s="10"/>
      <c r="B12" s="5"/>
      <c r="C12" s="6"/>
      <c r="D12" s="3">
        <f t="shared" ca="1" si="0"/>
        <v>0</v>
      </c>
      <c r="E12" s="2"/>
      <c r="F12" s="3">
        <f t="shared" ca="1" si="1"/>
        <v>0</v>
      </c>
      <c r="G12" s="2"/>
      <c r="H12" s="3">
        <f t="shared" ca="1" si="2"/>
        <v>0</v>
      </c>
      <c r="I12" s="2"/>
      <c r="J12" s="3">
        <f t="shared" ca="1" si="3"/>
        <v>0</v>
      </c>
      <c r="K12" s="2"/>
      <c r="L12" s="3">
        <f t="shared" ca="1" si="4"/>
        <v>0</v>
      </c>
      <c r="M12" s="4">
        <f t="shared" ca="1" si="5"/>
        <v>0</v>
      </c>
      <c r="N12" s="2"/>
      <c r="P12" s="29">
        <v>18</v>
      </c>
      <c r="Q12" s="10">
        <f t="shared" si="6"/>
        <v>0</v>
      </c>
      <c r="R12" s="5">
        <f t="shared" si="7"/>
        <v>0</v>
      </c>
      <c r="S12" s="2"/>
      <c r="V12" s="29">
        <v>8</v>
      </c>
      <c r="W12" s="10">
        <f t="shared" si="8"/>
        <v>0</v>
      </c>
      <c r="X12" s="5">
        <f t="shared" si="8"/>
        <v>0</v>
      </c>
      <c r="Y12" s="1"/>
    </row>
    <row r="13" spans="1:25" ht="12.75" x14ac:dyDescent="0.2">
      <c r="A13" s="10"/>
      <c r="B13" s="5"/>
      <c r="C13" s="6"/>
      <c r="D13" s="3">
        <f t="shared" ca="1" si="0"/>
        <v>0</v>
      </c>
      <c r="E13" s="2"/>
      <c r="F13" s="3">
        <f t="shared" ca="1" si="1"/>
        <v>0</v>
      </c>
      <c r="G13" s="2"/>
      <c r="H13" s="3">
        <f t="shared" ca="1" si="2"/>
        <v>0</v>
      </c>
      <c r="I13" s="2"/>
      <c r="J13" s="3">
        <f t="shared" ca="1" si="3"/>
        <v>0</v>
      </c>
      <c r="K13" s="2"/>
      <c r="L13" s="3">
        <f t="shared" ca="1" si="4"/>
        <v>0</v>
      </c>
      <c r="M13" s="4">
        <f t="shared" ca="1" si="5"/>
        <v>0</v>
      </c>
      <c r="N13" s="2"/>
      <c r="P13" s="29">
        <v>19</v>
      </c>
      <c r="Q13" s="10">
        <f t="shared" si="6"/>
        <v>0</v>
      </c>
      <c r="R13" s="5">
        <f t="shared" si="7"/>
        <v>0</v>
      </c>
      <c r="S13" s="2"/>
      <c r="V13" s="29">
        <v>9</v>
      </c>
      <c r="W13" s="10">
        <f t="shared" si="8"/>
        <v>0</v>
      </c>
      <c r="X13" s="5">
        <f t="shared" si="8"/>
        <v>0</v>
      </c>
      <c r="Y13" s="1"/>
    </row>
    <row r="14" spans="1:25" ht="12.75" x14ac:dyDescent="0.2">
      <c r="A14" s="10"/>
      <c r="B14" s="5"/>
      <c r="C14" s="6"/>
      <c r="D14" s="3">
        <f t="shared" ca="1" si="0"/>
        <v>0</v>
      </c>
      <c r="E14" s="2"/>
      <c r="F14" s="3">
        <f t="shared" ca="1" si="1"/>
        <v>0</v>
      </c>
      <c r="G14" s="2"/>
      <c r="H14" s="3">
        <f t="shared" ca="1" si="2"/>
        <v>0</v>
      </c>
      <c r="I14" s="2"/>
      <c r="J14" s="3">
        <f t="shared" ca="1" si="3"/>
        <v>0</v>
      </c>
      <c r="K14" s="2"/>
      <c r="L14" s="3">
        <f t="shared" ca="1" si="4"/>
        <v>0</v>
      </c>
      <c r="M14" s="4">
        <f t="shared" ca="1" si="5"/>
        <v>0</v>
      </c>
      <c r="N14" s="2"/>
      <c r="P14" s="29">
        <v>20</v>
      </c>
      <c r="Q14" s="10">
        <f t="shared" si="6"/>
        <v>0</v>
      </c>
      <c r="R14" s="5">
        <f t="shared" si="7"/>
        <v>0</v>
      </c>
      <c r="S14" s="2"/>
      <c r="V14" s="29">
        <v>10</v>
      </c>
      <c r="W14" s="10">
        <f t="shared" si="8"/>
        <v>0</v>
      </c>
      <c r="X14" s="5">
        <f t="shared" si="8"/>
        <v>0</v>
      </c>
      <c r="Y14" s="1"/>
    </row>
    <row r="15" spans="1:25" ht="12.75" x14ac:dyDescent="0.2">
      <c r="A15" s="10"/>
      <c r="B15" s="5"/>
      <c r="C15" s="6"/>
      <c r="D15" s="3">
        <f t="shared" ca="1" si="0"/>
        <v>0</v>
      </c>
      <c r="E15" s="2"/>
      <c r="F15" s="3">
        <f t="shared" ca="1" si="1"/>
        <v>0</v>
      </c>
      <c r="G15" s="2"/>
      <c r="H15" s="3">
        <f t="shared" ca="1" si="2"/>
        <v>0</v>
      </c>
      <c r="I15" s="2"/>
      <c r="J15" s="3">
        <f t="shared" ca="1" si="3"/>
        <v>0</v>
      </c>
      <c r="K15" s="2"/>
      <c r="L15" s="3">
        <f t="shared" ca="1" si="4"/>
        <v>0</v>
      </c>
      <c r="M15" s="4">
        <f t="shared" ca="1" si="5"/>
        <v>0</v>
      </c>
      <c r="N15" s="2"/>
      <c r="P15" s="29">
        <v>21</v>
      </c>
      <c r="Q15" s="10">
        <f t="shared" si="6"/>
        <v>0</v>
      </c>
      <c r="R15" s="5">
        <f t="shared" si="7"/>
        <v>0</v>
      </c>
      <c r="S15" s="2"/>
      <c r="V15" s="72" t="s">
        <v>94</v>
      </c>
      <c r="W15" s="10"/>
      <c r="X15" s="5"/>
      <c r="Y15" s="1"/>
    </row>
    <row r="16" spans="1:25" ht="12.75" x14ac:dyDescent="0.2">
      <c r="A16" s="10"/>
      <c r="B16" s="5"/>
      <c r="C16" s="6"/>
      <c r="D16" s="3">
        <f t="shared" ca="1" si="0"/>
        <v>0</v>
      </c>
      <c r="E16" s="2"/>
      <c r="F16" s="3">
        <f t="shared" ca="1" si="1"/>
        <v>0</v>
      </c>
      <c r="G16" s="2"/>
      <c r="H16" s="3">
        <f t="shared" ca="1" si="2"/>
        <v>0</v>
      </c>
      <c r="I16" s="2"/>
      <c r="J16" s="3">
        <f t="shared" ca="1" si="3"/>
        <v>0</v>
      </c>
      <c r="K16" s="2"/>
      <c r="L16" s="3">
        <f t="shared" ca="1" si="4"/>
        <v>0</v>
      </c>
      <c r="M16" s="4">
        <f t="shared" ca="1" si="5"/>
        <v>0</v>
      </c>
      <c r="N16" s="2"/>
      <c r="P16" s="29">
        <v>22</v>
      </c>
      <c r="Q16" s="10">
        <f t="shared" si="6"/>
        <v>0</v>
      </c>
      <c r="R16" s="5">
        <f t="shared" si="7"/>
        <v>0</v>
      </c>
      <c r="S16" s="2"/>
      <c r="V16" s="72" t="s">
        <v>95</v>
      </c>
      <c r="W16" s="10"/>
      <c r="X16" s="5"/>
      <c r="Y16" s="1"/>
    </row>
    <row r="17" spans="1:24" ht="12.75" x14ac:dyDescent="0.2">
      <c r="A17" s="10"/>
      <c r="B17" s="5"/>
      <c r="C17" s="6"/>
      <c r="D17" s="3">
        <f t="shared" ca="1" si="0"/>
        <v>0</v>
      </c>
      <c r="E17" s="2"/>
      <c r="F17" s="3">
        <f t="shared" ca="1" si="1"/>
        <v>0</v>
      </c>
      <c r="G17" s="2"/>
      <c r="H17" s="3">
        <f t="shared" ca="1" si="2"/>
        <v>0</v>
      </c>
      <c r="I17" s="2"/>
      <c r="J17" s="3">
        <f t="shared" ca="1" si="3"/>
        <v>0</v>
      </c>
      <c r="K17" s="2"/>
      <c r="L17" s="3">
        <f t="shared" ca="1" si="4"/>
        <v>0</v>
      </c>
      <c r="M17" s="4">
        <f t="shared" ca="1" si="5"/>
        <v>0</v>
      </c>
      <c r="N17" s="2"/>
      <c r="Q17" s="43"/>
      <c r="R17" s="42"/>
      <c r="V17" s="29"/>
      <c r="W17" s="43"/>
      <c r="X17" s="42"/>
    </row>
    <row r="18" spans="1:24" ht="12.75" x14ac:dyDescent="0.2">
      <c r="A18" s="10"/>
      <c r="B18" s="5"/>
      <c r="C18" s="6"/>
      <c r="D18" s="3">
        <f t="shared" ca="1" si="0"/>
        <v>0</v>
      </c>
      <c r="E18" s="2"/>
      <c r="F18" s="3">
        <f t="shared" ca="1" si="1"/>
        <v>0</v>
      </c>
      <c r="G18" s="2"/>
      <c r="H18" s="3">
        <f t="shared" ca="1" si="2"/>
        <v>0</v>
      </c>
      <c r="I18" s="2"/>
      <c r="J18" s="3">
        <f t="shared" ca="1" si="3"/>
        <v>0</v>
      </c>
      <c r="K18" s="2"/>
      <c r="L18" s="3">
        <f t="shared" ca="1" si="4"/>
        <v>0</v>
      </c>
      <c r="M18" s="4">
        <f t="shared" ca="1" si="5"/>
        <v>0</v>
      </c>
      <c r="N18" s="2"/>
      <c r="Q18" s="43"/>
      <c r="R18" s="42"/>
      <c r="V18" s="29"/>
      <c r="W18" s="43"/>
      <c r="X18" s="42"/>
    </row>
    <row r="19" spans="1:24" ht="12.75" x14ac:dyDescent="0.2">
      <c r="A19" s="10"/>
      <c r="B19" s="5"/>
      <c r="C19" s="6"/>
      <c r="D19" s="3">
        <f t="shared" ca="1" si="0"/>
        <v>0</v>
      </c>
      <c r="E19" s="2"/>
      <c r="F19" s="3">
        <f t="shared" ca="1" si="1"/>
        <v>0</v>
      </c>
      <c r="G19" s="2"/>
      <c r="H19" s="3">
        <f t="shared" ca="1" si="2"/>
        <v>0</v>
      </c>
      <c r="I19" s="2"/>
      <c r="J19" s="3">
        <f t="shared" ca="1" si="3"/>
        <v>0</v>
      </c>
      <c r="K19" s="2"/>
      <c r="L19" s="3">
        <f t="shared" ca="1" si="4"/>
        <v>0</v>
      </c>
      <c r="M19" s="4">
        <f t="shared" ca="1" si="5"/>
        <v>0</v>
      </c>
      <c r="N19" s="2"/>
      <c r="Q19" s="57"/>
      <c r="R19" s="57"/>
      <c r="S19" s="55"/>
      <c r="T19" s="55"/>
      <c r="V19" s="29"/>
      <c r="W19" s="43"/>
      <c r="X19" s="42"/>
    </row>
    <row r="20" spans="1:24" ht="12.75" x14ac:dyDescent="0.2">
      <c r="A20" s="10"/>
      <c r="B20" s="5"/>
      <c r="C20" s="6"/>
      <c r="D20" s="3">
        <f t="shared" ca="1" si="0"/>
        <v>0</v>
      </c>
      <c r="E20" s="2"/>
      <c r="F20" s="3">
        <f t="shared" ca="1" si="1"/>
        <v>0</v>
      </c>
      <c r="G20" s="2"/>
      <c r="H20" s="3">
        <f t="shared" ca="1" si="2"/>
        <v>0</v>
      </c>
      <c r="I20" s="2"/>
      <c r="J20" s="3">
        <f t="shared" ca="1" si="3"/>
        <v>0</v>
      </c>
      <c r="K20" s="2"/>
      <c r="L20" s="3">
        <f t="shared" ca="1" si="4"/>
        <v>0</v>
      </c>
      <c r="M20" s="4">
        <f t="shared" ca="1" si="5"/>
        <v>0</v>
      </c>
      <c r="N20" s="2"/>
      <c r="Q20" s="43"/>
      <c r="R20" s="42"/>
      <c r="V20" s="29"/>
      <c r="W20" s="43"/>
      <c r="X20" s="42"/>
    </row>
    <row r="21" spans="1:24" ht="12.75" x14ac:dyDescent="0.2">
      <c r="A21" s="10"/>
      <c r="B21" s="5"/>
      <c r="C21" s="6"/>
      <c r="D21" s="3">
        <f t="shared" ca="1" si="0"/>
        <v>0</v>
      </c>
      <c r="E21" s="2"/>
      <c r="F21" s="3">
        <f t="shared" ca="1" si="1"/>
        <v>0</v>
      </c>
      <c r="G21" s="2"/>
      <c r="H21" s="3">
        <f t="shared" ca="1" si="2"/>
        <v>0</v>
      </c>
      <c r="I21" s="2"/>
      <c r="J21" s="3">
        <f t="shared" ca="1" si="3"/>
        <v>0</v>
      </c>
      <c r="K21" s="2"/>
      <c r="L21" s="3">
        <f t="shared" ca="1" si="4"/>
        <v>0</v>
      </c>
      <c r="M21" s="4">
        <f t="shared" ca="1" si="5"/>
        <v>0</v>
      </c>
      <c r="N21" s="2"/>
      <c r="Q21" s="43"/>
      <c r="R21" s="42"/>
      <c r="V21" s="29"/>
      <c r="W21" s="43"/>
      <c r="X21" s="42"/>
    </row>
    <row r="22" spans="1:24" ht="12.75" x14ac:dyDescent="0.2">
      <c r="A22" s="10"/>
      <c r="B22" s="5"/>
      <c r="C22" s="6"/>
      <c r="D22" s="3">
        <f t="shared" ca="1" si="0"/>
        <v>0</v>
      </c>
      <c r="E22" s="2"/>
      <c r="F22" s="3">
        <f t="shared" ca="1" si="1"/>
        <v>0</v>
      </c>
      <c r="G22" s="2"/>
      <c r="H22" s="3">
        <f t="shared" ca="1" si="2"/>
        <v>0</v>
      </c>
      <c r="I22" s="2"/>
      <c r="J22" s="3">
        <f t="shared" ca="1" si="3"/>
        <v>0</v>
      </c>
      <c r="K22" s="2"/>
      <c r="L22" s="3">
        <f t="shared" ca="1" si="4"/>
        <v>0</v>
      </c>
      <c r="M22" s="4">
        <f t="shared" ca="1" si="5"/>
        <v>0</v>
      </c>
      <c r="N22" s="2"/>
      <c r="Q22" s="43"/>
      <c r="R22" s="42"/>
      <c r="V22" s="29"/>
      <c r="W22" s="43"/>
      <c r="X22" s="42"/>
    </row>
    <row r="23" spans="1:24" ht="12.75" x14ac:dyDescent="0.2">
      <c r="A23" s="10"/>
      <c r="B23" s="5"/>
      <c r="C23" s="6"/>
      <c r="D23" s="3">
        <f t="shared" ca="1" si="0"/>
        <v>0</v>
      </c>
      <c r="E23" s="2"/>
      <c r="F23" s="3">
        <f t="shared" ca="1" si="1"/>
        <v>0</v>
      </c>
      <c r="G23" s="2"/>
      <c r="H23" s="3">
        <f t="shared" ca="1" si="2"/>
        <v>0</v>
      </c>
      <c r="I23" s="2"/>
      <c r="J23" s="3">
        <f t="shared" ca="1" si="3"/>
        <v>0</v>
      </c>
      <c r="K23" s="2"/>
      <c r="L23" s="3">
        <f t="shared" ca="1" si="4"/>
        <v>0</v>
      </c>
      <c r="M23" s="4">
        <f t="shared" ca="1" si="5"/>
        <v>0</v>
      </c>
      <c r="N23" s="2"/>
      <c r="Q23" s="43"/>
      <c r="R23" s="42"/>
      <c r="V23" s="29"/>
      <c r="W23" s="43"/>
      <c r="X23" s="42"/>
    </row>
    <row r="24" spans="1:24" ht="12.75" x14ac:dyDescent="0.2">
      <c r="A24" s="10"/>
      <c r="B24" s="5"/>
      <c r="C24" s="6"/>
      <c r="D24" s="3">
        <f t="shared" ca="1" si="0"/>
        <v>0</v>
      </c>
      <c r="E24" s="2"/>
      <c r="F24" s="3">
        <f t="shared" ca="1" si="1"/>
        <v>0</v>
      </c>
      <c r="G24" s="2"/>
      <c r="H24" s="3">
        <f t="shared" ca="1" si="2"/>
        <v>0</v>
      </c>
      <c r="I24" s="2"/>
      <c r="J24" s="3">
        <f t="shared" ca="1" si="3"/>
        <v>0</v>
      </c>
      <c r="K24" s="2"/>
      <c r="L24" s="3">
        <f t="shared" ca="1" si="4"/>
        <v>0</v>
      </c>
      <c r="M24" s="4">
        <f t="shared" ca="1" si="5"/>
        <v>0</v>
      </c>
      <c r="N24" s="2"/>
      <c r="Q24" s="43"/>
      <c r="R24" s="42"/>
      <c r="V24" s="29"/>
      <c r="W24" s="43"/>
      <c r="X24" s="42"/>
    </row>
    <row r="25" spans="1:24" ht="12.75" x14ac:dyDescent="0.2">
      <c r="A25" s="10"/>
      <c r="B25" s="5"/>
      <c r="C25" s="6"/>
      <c r="D25" s="3">
        <f t="shared" ca="1" si="0"/>
        <v>0</v>
      </c>
      <c r="E25" s="2"/>
      <c r="F25" s="3">
        <f t="shared" ca="1" si="1"/>
        <v>0</v>
      </c>
      <c r="G25" s="2"/>
      <c r="H25" s="3">
        <f t="shared" ca="1" si="2"/>
        <v>0</v>
      </c>
      <c r="I25" s="2"/>
      <c r="J25" s="3">
        <f t="shared" ca="1" si="3"/>
        <v>0</v>
      </c>
      <c r="K25" s="2"/>
      <c r="L25" s="3">
        <f t="shared" ca="1" si="4"/>
        <v>0</v>
      </c>
      <c r="M25" s="4">
        <f t="shared" ca="1" si="5"/>
        <v>0</v>
      </c>
      <c r="N25" s="2"/>
      <c r="Q25" s="58"/>
      <c r="R25" s="42"/>
      <c r="V25" s="29"/>
    </row>
    <row r="26" spans="1:24" ht="12.75" x14ac:dyDescent="0.2">
      <c r="A26" s="10"/>
      <c r="B26" s="5"/>
      <c r="C26" s="6"/>
      <c r="D26" s="3">
        <f t="shared" ca="1" si="0"/>
        <v>0</v>
      </c>
      <c r="E26" s="2"/>
      <c r="F26" s="3">
        <f t="shared" ca="1" si="1"/>
        <v>0</v>
      </c>
      <c r="G26" s="2"/>
      <c r="H26" s="3">
        <f t="shared" ca="1" si="2"/>
        <v>0</v>
      </c>
      <c r="I26" s="2"/>
      <c r="J26" s="3">
        <f t="shared" ca="1" si="3"/>
        <v>0</v>
      </c>
      <c r="K26" s="2"/>
      <c r="L26" s="3">
        <f t="shared" ca="1" si="4"/>
        <v>0</v>
      </c>
      <c r="M26" s="4">
        <f t="shared" ca="1" si="5"/>
        <v>0</v>
      </c>
      <c r="N26" s="2"/>
      <c r="Q26" s="43"/>
      <c r="R26" s="42"/>
      <c r="V26" s="29"/>
    </row>
    <row r="27" spans="1:24" ht="12.75" x14ac:dyDescent="0.2">
      <c r="A27" s="10"/>
      <c r="B27" s="5"/>
      <c r="C27" s="6"/>
      <c r="D27" s="3">
        <f t="shared" ca="1" si="0"/>
        <v>0</v>
      </c>
      <c r="E27" s="2"/>
      <c r="F27" s="3">
        <f t="shared" ca="1" si="1"/>
        <v>0</v>
      </c>
      <c r="G27" s="2"/>
      <c r="H27" s="3">
        <f t="shared" ca="1" si="2"/>
        <v>0</v>
      </c>
      <c r="I27" s="2"/>
      <c r="J27" s="3">
        <f t="shared" ca="1" si="3"/>
        <v>0</v>
      </c>
      <c r="K27" s="2"/>
      <c r="L27" s="3">
        <f t="shared" ca="1" si="4"/>
        <v>0</v>
      </c>
      <c r="M27" s="4">
        <f t="shared" ca="1" si="5"/>
        <v>0</v>
      </c>
      <c r="N27" s="2"/>
      <c r="Q27" s="43"/>
      <c r="R27" s="42"/>
      <c r="V27" s="29"/>
    </row>
    <row r="28" spans="1:24" ht="12.75" x14ac:dyDescent="0.2">
      <c r="A28" s="10"/>
      <c r="B28" s="5"/>
      <c r="C28" s="6"/>
      <c r="D28" s="3">
        <f t="shared" ca="1" si="0"/>
        <v>0</v>
      </c>
      <c r="E28" s="2"/>
      <c r="F28" s="3">
        <f t="shared" ca="1" si="1"/>
        <v>0</v>
      </c>
      <c r="G28" s="2"/>
      <c r="H28" s="3">
        <f t="shared" ca="1" si="2"/>
        <v>0</v>
      </c>
      <c r="I28" s="2"/>
      <c r="J28" s="3">
        <f t="shared" ca="1" si="3"/>
        <v>0</v>
      </c>
      <c r="K28" s="2"/>
      <c r="L28" s="3">
        <f t="shared" ca="1" si="4"/>
        <v>0</v>
      </c>
      <c r="M28" s="4">
        <f t="shared" ca="1" si="5"/>
        <v>0</v>
      </c>
      <c r="N28" s="2"/>
      <c r="Q28" s="43"/>
      <c r="R28" s="42"/>
      <c r="V28" s="29"/>
    </row>
    <row r="29" spans="1:24" ht="12.75" x14ac:dyDescent="0.2">
      <c r="A29" s="43"/>
      <c r="B29" s="42"/>
      <c r="C29" s="38"/>
      <c r="D29" s="30"/>
      <c r="F29" s="30"/>
      <c r="H29" s="30"/>
      <c r="I29" s="29"/>
      <c r="J29" s="30"/>
      <c r="K29" s="29"/>
      <c r="L29" s="30"/>
      <c r="M29" s="27"/>
      <c r="N29" s="29"/>
      <c r="Q29" s="43"/>
      <c r="R29" s="42"/>
      <c r="V29" s="29"/>
    </row>
    <row r="30" spans="1:24" ht="12.75" x14ac:dyDescent="0.2">
      <c r="A30" s="43"/>
      <c r="B30" s="42"/>
      <c r="C30" s="38"/>
      <c r="D30" s="30"/>
      <c r="F30" s="30"/>
      <c r="H30" s="30"/>
      <c r="I30" s="29"/>
      <c r="J30" s="30"/>
      <c r="K30" s="29"/>
      <c r="L30" s="30"/>
      <c r="M30" s="27"/>
      <c r="N30" s="29"/>
      <c r="Q30" s="43"/>
      <c r="R30" s="42"/>
      <c r="V30" s="29"/>
    </row>
    <row r="31" spans="1:24" ht="12.75" x14ac:dyDescent="0.2">
      <c r="A31" s="43"/>
      <c r="B31" s="42"/>
      <c r="C31" s="38"/>
      <c r="D31" s="30"/>
      <c r="F31" s="30"/>
      <c r="H31" s="30"/>
      <c r="I31" s="29"/>
      <c r="J31" s="30"/>
      <c r="K31" s="29"/>
      <c r="L31" s="30"/>
      <c r="M31" s="27"/>
      <c r="N31" s="29"/>
      <c r="Q31" s="43"/>
      <c r="R31" s="42"/>
      <c r="V31" s="29"/>
    </row>
    <row r="32" spans="1:24" ht="12.75" x14ac:dyDescent="0.2">
      <c r="A32" s="43"/>
      <c r="B32" s="42"/>
      <c r="C32" s="38"/>
      <c r="D32" s="30"/>
      <c r="F32" s="30"/>
      <c r="H32" s="30"/>
      <c r="I32" s="29"/>
      <c r="J32" s="30"/>
      <c r="K32" s="29"/>
      <c r="L32" s="30"/>
      <c r="M32" s="27"/>
      <c r="N32" s="29"/>
      <c r="V32" s="29"/>
    </row>
    <row r="33" spans="1:22" ht="12.75" x14ac:dyDescent="0.2">
      <c r="A33" s="43"/>
      <c r="B33" s="42"/>
      <c r="C33" s="38"/>
      <c r="D33" s="30"/>
      <c r="F33" s="30"/>
      <c r="H33" s="30"/>
      <c r="I33" s="29"/>
      <c r="J33" s="30"/>
      <c r="K33" s="29"/>
      <c r="L33" s="30"/>
      <c r="M33" s="27"/>
      <c r="N33" s="29"/>
      <c r="V33" s="29"/>
    </row>
    <row r="34" spans="1:22" ht="12.75" x14ac:dyDescent="0.2">
      <c r="A34" s="43"/>
      <c r="B34" s="42"/>
      <c r="C34" s="38"/>
      <c r="D34" s="30"/>
      <c r="F34" s="30"/>
      <c r="H34" s="30"/>
      <c r="I34" s="29"/>
      <c r="J34" s="30"/>
      <c r="K34" s="29"/>
      <c r="L34" s="30"/>
      <c r="M34" s="27"/>
      <c r="N34" s="29"/>
      <c r="V34" s="29"/>
    </row>
    <row r="35" spans="1:22" ht="12.75" x14ac:dyDescent="0.2">
      <c r="A35" s="43"/>
      <c r="B35" s="42"/>
      <c r="C35" s="38"/>
      <c r="D35" s="30"/>
      <c r="F35" s="30"/>
      <c r="H35" s="30"/>
      <c r="I35" s="29"/>
      <c r="J35" s="30"/>
      <c r="K35" s="29"/>
      <c r="L35" s="30"/>
      <c r="M35" s="27"/>
      <c r="N35" s="29"/>
      <c r="V35" s="29"/>
    </row>
    <row r="36" spans="1:22" x14ac:dyDescent="0.25">
      <c r="V36" s="29"/>
    </row>
    <row r="37" spans="1:22" ht="12.75" x14ac:dyDescent="0.2">
      <c r="C37" s="32" t="s">
        <v>2</v>
      </c>
      <c r="D37" s="33" t="s">
        <v>3</v>
      </c>
      <c r="V37" s="29"/>
    </row>
    <row r="38" spans="1:22" ht="12.75" x14ac:dyDescent="0.2">
      <c r="C38" s="34">
        <v>0</v>
      </c>
      <c r="D38" s="35">
        <v>0</v>
      </c>
      <c r="V38" s="29"/>
    </row>
    <row r="39" spans="1:22" ht="12.75" x14ac:dyDescent="0.2">
      <c r="C39" s="34">
        <v>1</v>
      </c>
      <c r="D39" s="35">
        <v>25</v>
      </c>
      <c r="V39" s="29"/>
    </row>
    <row r="40" spans="1:22" ht="12.75" x14ac:dyDescent="0.2">
      <c r="C40" s="34">
        <v>2</v>
      </c>
      <c r="D40" s="35">
        <v>22</v>
      </c>
      <c r="V40" s="29"/>
    </row>
    <row r="41" spans="1:22" ht="12.75" x14ac:dyDescent="0.2">
      <c r="C41" s="34">
        <v>3</v>
      </c>
      <c r="D41" s="35">
        <v>20</v>
      </c>
      <c r="V41" s="29"/>
    </row>
    <row r="42" spans="1:22" ht="12.75" x14ac:dyDescent="0.2">
      <c r="C42" s="34">
        <v>4</v>
      </c>
      <c r="D42" s="35">
        <v>18</v>
      </c>
      <c r="V42" s="29"/>
    </row>
    <row r="43" spans="1:22" ht="12.75" x14ac:dyDescent="0.2">
      <c r="C43" s="34">
        <v>5</v>
      </c>
      <c r="D43" s="35">
        <v>16</v>
      </c>
      <c r="V43" s="29"/>
    </row>
    <row r="44" spans="1:22" ht="12.75" x14ac:dyDescent="0.2">
      <c r="C44" s="34">
        <v>6</v>
      </c>
      <c r="D44" s="35">
        <v>15</v>
      </c>
      <c r="V44" s="29"/>
    </row>
    <row r="45" spans="1:22" ht="12.75" x14ac:dyDescent="0.2">
      <c r="C45" s="34">
        <v>7</v>
      </c>
      <c r="D45" s="35">
        <v>14</v>
      </c>
      <c r="V45" s="29"/>
    </row>
    <row r="46" spans="1:22" ht="12.75" x14ac:dyDescent="0.2">
      <c r="C46" s="34">
        <v>8</v>
      </c>
      <c r="D46" s="35">
        <v>13</v>
      </c>
      <c r="V46" s="29"/>
    </row>
    <row r="47" spans="1:22" ht="12.75" x14ac:dyDescent="0.2">
      <c r="C47" s="34">
        <v>9</v>
      </c>
      <c r="D47" s="35">
        <v>12</v>
      </c>
      <c r="V47" s="29"/>
    </row>
    <row r="48" spans="1:22" ht="12.75" x14ac:dyDescent="0.2">
      <c r="C48" s="34">
        <v>10</v>
      </c>
      <c r="D48" s="35">
        <v>11</v>
      </c>
      <c r="V48" s="29"/>
    </row>
    <row r="49" spans="3:22" ht="12.75" x14ac:dyDescent="0.2">
      <c r="C49" s="34">
        <v>11</v>
      </c>
      <c r="D49" s="35">
        <v>10</v>
      </c>
      <c r="V49" s="29"/>
    </row>
    <row r="50" spans="3:22" ht="12.75" x14ac:dyDescent="0.2">
      <c r="C50" s="34">
        <v>12</v>
      </c>
      <c r="D50" s="35">
        <v>9</v>
      </c>
      <c r="V50" s="29"/>
    </row>
    <row r="51" spans="3:22" ht="12.75" x14ac:dyDescent="0.2">
      <c r="C51" s="34">
        <v>13</v>
      </c>
      <c r="D51" s="35">
        <v>8</v>
      </c>
      <c r="V51" s="29"/>
    </row>
    <row r="52" spans="3:22" ht="12.75" x14ac:dyDescent="0.2">
      <c r="C52" s="34">
        <v>14</v>
      </c>
      <c r="D52" s="35">
        <v>7</v>
      </c>
      <c r="V52" s="29"/>
    </row>
    <row r="53" spans="3:22" ht="12.75" x14ac:dyDescent="0.2">
      <c r="C53" s="34">
        <v>15</v>
      </c>
      <c r="D53" s="35">
        <v>6</v>
      </c>
      <c r="V53" s="29"/>
    </row>
    <row r="54" spans="3:22" ht="12.75" x14ac:dyDescent="0.2">
      <c r="C54" s="34">
        <v>16</v>
      </c>
      <c r="D54" s="35">
        <v>5</v>
      </c>
      <c r="V54" s="29"/>
    </row>
    <row r="55" spans="3:22" ht="12.75" x14ac:dyDescent="0.2">
      <c r="C55" s="34">
        <v>17</v>
      </c>
      <c r="D55" s="35">
        <v>4</v>
      </c>
      <c r="V55" s="29"/>
    </row>
    <row r="56" spans="3:22" ht="12.75" x14ac:dyDescent="0.2">
      <c r="C56" s="34">
        <v>18</v>
      </c>
      <c r="D56" s="35">
        <v>3</v>
      </c>
      <c r="V56" s="29"/>
    </row>
    <row r="57" spans="3:22" ht="12.75" x14ac:dyDescent="0.2">
      <c r="C57" s="34">
        <v>19</v>
      </c>
      <c r="D57" s="35">
        <v>2</v>
      </c>
      <c r="V57" s="29"/>
    </row>
    <row r="58" spans="3:22" ht="12.75" x14ac:dyDescent="0.2">
      <c r="C58" s="34">
        <v>20</v>
      </c>
      <c r="D58" s="35">
        <v>1</v>
      </c>
      <c r="V58" s="29"/>
    </row>
    <row r="59" spans="3:22" ht="12.75" x14ac:dyDescent="0.2">
      <c r="C59" s="34">
        <v>21</v>
      </c>
      <c r="D59" s="35">
        <v>1</v>
      </c>
      <c r="V59" s="29"/>
    </row>
    <row r="60" spans="3:22" ht="12.75" x14ac:dyDescent="0.2">
      <c r="C60" s="34">
        <v>22</v>
      </c>
      <c r="D60" s="35">
        <v>1</v>
      </c>
      <c r="V60" s="29"/>
    </row>
    <row r="61" spans="3:22" ht="12.75" x14ac:dyDescent="0.2">
      <c r="C61" s="34">
        <v>23</v>
      </c>
      <c r="D61" s="35">
        <v>1</v>
      </c>
      <c r="V61" s="29"/>
    </row>
    <row r="62" spans="3:22" ht="12.75" x14ac:dyDescent="0.2">
      <c r="C62" s="34">
        <v>24</v>
      </c>
      <c r="D62" s="35">
        <v>1</v>
      </c>
      <c r="V62" s="29"/>
    </row>
    <row r="63" spans="3:22" ht="12.75" x14ac:dyDescent="0.2">
      <c r="C63" s="34">
        <v>25</v>
      </c>
      <c r="D63" s="35">
        <v>1</v>
      </c>
      <c r="V63" s="29"/>
    </row>
    <row r="64" spans="3:22" ht="12.75" x14ac:dyDescent="0.2">
      <c r="C64" s="34">
        <v>26</v>
      </c>
      <c r="D64" s="35">
        <v>1</v>
      </c>
      <c r="V64" s="29"/>
    </row>
    <row r="65" spans="3:22" ht="12.75" x14ac:dyDescent="0.2">
      <c r="C65" s="34">
        <v>27</v>
      </c>
      <c r="D65" s="35">
        <v>1</v>
      </c>
      <c r="V65" s="29"/>
    </row>
    <row r="66" spans="3:22" ht="12.75" x14ac:dyDescent="0.2">
      <c r="C66" s="34">
        <v>28</v>
      </c>
      <c r="D66" s="35">
        <v>1</v>
      </c>
      <c r="V66" s="29"/>
    </row>
    <row r="67" spans="3:22" ht="12.75" x14ac:dyDescent="0.2">
      <c r="C67" s="34">
        <v>29</v>
      </c>
      <c r="D67" s="35">
        <v>1</v>
      </c>
      <c r="V67" s="29"/>
    </row>
    <row r="68" spans="3:22" ht="12.75" x14ac:dyDescent="0.2">
      <c r="C68" s="34">
        <v>30</v>
      </c>
      <c r="D68" s="35">
        <v>1</v>
      </c>
      <c r="V68" s="29"/>
    </row>
    <row r="69" spans="3:22" ht="12.75" x14ac:dyDescent="0.2">
      <c r="C69" s="34" t="s">
        <v>7</v>
      </c>
      <c r="D69" s="35">
        <v>0</v>
      </c>
      <c r="V69" s="29"/>
    </row>
    <row r="70" spans="3:22" ht="12.75" x14ac:dyDescent="0.2">
      <c r="C70" s="34" t="s">
        <v>8</v>
      </c>
      <c r="D70" s="35">
        <v>0</v>
      </c>
      <c r="V70" s="29"/>
    </row>
    <row r="71" spans="3:22" ht="12.75" x14ac:dyDescent="0.2">
      <c r="C71" s="36" t="s">
        <v>9</v>
      </c>
      <c r="D71" s="37">
        <v>0</v>
      </c>
      <c r="V71" s="29"/>
    </row>
    <row r="72" spans="3:22" ht="12.75" x14ac:dyDescent="0.2">
      <c r="C72" s="38"/>
      <c r="D72" s="39"/>
      <c r="V72" s="29"/>
    </row>
    <row r="73" spans="3:22" ht="12.75" x14ac:dyDescent="0.2">
      <c r="C73" s="38"/>
      <c r="D73" s="39"/>
      <c r="V73" s="29"/>
    </row>
    <row r="74" spans="3:22" ht="12.75" x14ac:dyDescent="0.2">
      <c r="C74" s="38"/>
      <c r="D74" s="39"/>
      <c r="V74" s="29"/>
    </row>
    <row r="75" spans="3:22" ht="12.75" x14ac:dyDescent="0.2">
      <c r="C75" s="38"/>
      <c r="D75" s="39"/>
      <c r="V75" s="29"/>
    </row>
    <row r="76" spans="3:22" ht="12.75" x14ac:dyDescent="0.2">
      <c r="C76" s="38"/>
      <c r="D76" s="39"/>
      <c r="V76" s="29"/>
    </row>
    <row r="77" spans="3:22" ht="12.75" x14ac:dyDescent="0.2">
      <c r="C77" s="38"/>
      <c r="D77" s="39"/>
      <c r="V77" s="29"/>
    </row>
    <row r="78" spans="3:22" ht="12.75" x14ac:dyDescent="0.2">
      <c r="C78" s="38"/>
      <c r="D78" s="39"/>
      <c r="V78" s="29"/>
    </row>
    <row r="79" spans="3:22" ht="12.75" x14ac:dyDescent="0.2">
      <c r="C79" s="38"/>
      <c r="D79" s="39"/>
      <c r="V79" s="29"/>
    </row>
    <row r="80" spans="3:22" ht="12.75" x14ac:dyDescent="0.2">
      <c r="C80" s="38"/>
      <c r="D80" s="39"/>
      <c r="V80" s="29"/>
    </row>
    <row r="81" spans="3:22" ht="12.75" x14ac:dyDescent="0.2">
      <c r="C81" s="38"/>
      <c r="D81" s="39"/>
      <c r="V81" s="29"/>
    </row>
    <row r="82" spans="3:22" ht="12.75" x14ac:dyDescent="0.2">
      <c r="C82" s="38"/>
      <c r="D82" s="39"/>
      <c r="V82" s="29"/>
    </row>
    <row r="83" spans="3:22" ht="12.75" x14ac:dyDescent="0.2">
      <c r="C83" s="38"/>
      <c r="D83" s="39"/>
      <c r="V83" s="29"/>
    </row>
    <row r="84" spans="3:22" x14ac:dyDescent="0.25">
      <c r="V84" s="29"/>
    </row>
    <row r="85" spans="3:22" x14ac:dyDescent="0.25">
      <c r="V85" s="29"/>
    </row>
    <row r="86" spans="3:22" x14ac:dyDescent="0.25">
      <c r="V86" s="29"/>
    </row>
    <row r="87" spans="3:22" x14ac:dyDescent="0.25">
      <c r="V87" s="29"/>
    </row>
    <row r="88" spans="3:22" x14ac:dyDescent="0.25">
      <c r="V88" s="29"/>
    </row>
    <row r="89" spans="3:22" x14ac:dyDescent="0.25">
      <c r="V89" s="29"/>
    </row>
    <row r="90" spans="3:22" x14ac:dyDescent="0.25">
      <c r="V90" s="29"/>
    </row>
    <row r="91" spans="3:22" x14ac:dyDescent="0.25">
      <c r="V91" s="29"/>
    </row>
    <row r="92" spans="3:22" x14ac:dyDescent="0.25">
      <c r="V92" s="29"/>
    </row>
    <row r="93" spans="3:22" x14ac:dyDescent="0.25">
      <c r="V93" s="29"/>
    </row>
    <row r="94" spans="3:22" x14ac:dyDescent="0.25">
      <c r="V94" s="29"/>
    </row>
    <row r="95" spans="3:22" x14ac:dyDescent="0.25">
      <c r="V95" s="29"/>
    </row>
    <row r="96" spans="3:22" x14ac:dyDescent="0.25">
      <c r="V96" s="29"/>
    </row>
    <row r="97" spans="22:22" x14ac:dyDescent="0.25">
      <c r="V97" s="29"/>
    </row>
    <row r="98" spans="22:22" x14ac:dyDescent="0.25">
      <c r="V98" s="29"/>
    </row>
    <row r="99" spans="22:22" x14ac:dyDescent="0.25">
      <c r="V99" s="29"/>
    </row>
    <row r="100" spans="22:22" x14ac:dyDescent="0.25">
      <c r="V100" s="29"/>
    </row>
    <row r="101" spans="22:22" x14ac:dyDescent="0.25">
      <c r="V101" s="29"/>
    </row>
    <row r="102" spans="22:22" x14ac:dyDescent="0.25">
      <c r="V102" s="29"/>
    </row>
    <row r="103" spans="22:22" x14ac:dyDescent="0.25">
      <c r="V103" s="29"/>
    </row>
    <row r="104" spans="22:22" x14ac:dyDescent="0.25">
      <c r="V104" s="29"/>
    </row>
    <row r="105" spans="22:22" x14ac:dyDescent="0.25">
      <c r="V105" s="29"/>
    </row>
    <row r="106" spans="22:22" x14ac:dyDescent="0.25">
      <c r="V106" s="29"/>
    </row>
    <row r="107" spans="22:22" x14ac:dyDescent="0.25">
      <c r="V107" s="29"/>
    </row>
    <row r="108" spans="22:22" x14ac:dyDescent="0.25">
      <c r="V108" s="29"/>
    </row>
    <row r="109" spans="22:22" x14ac:dyDescent="0.25">
      <c r="V109" s="29"/>
    </row>
    <row r="110" spans="22:22" x14ac:dyDescent="0.25">
      <c r="V110" s="29"/>
    </row>
    <row r="111" spans="22:22" x14ac:dyDescent="0.25">
      <c r="V111" s="29"/>
    </row>
    <row r="112" spans="22:22" x14ac:dyDescent="0.25">
      <c r="V112" s="29"/>
    </row>
    <row r="113" spans="22:22" x14ac:dyDescent="0.25">
      <c r="V113" s="29"/>
    </row>
    <row r="114" spans="22:22" x14ac:dyDescent="0.25">
      <c r="V114" s="29"/>
    </row>
    <row r="115" spans="22:22" x14ac:dyDescent="0.25">
      <c r="V115" s="29"/>
    </row>
    <row r="116" spans="22:22" x14ac:dyDescent="0.25">
      <c r="V116" s="29"/>
    </row>
    <row r="117" spans="22:22" x14ac:dyDescent="0.25">
      <c r="V117" s="29"/>
    </row>
    <row r="118" spans="22:22" x14ac:dyDescent="0.25">
      <c r="V118" s="29"/>
    </row>
    <row r="119" spans="22:22" x14ac:dyDescent="0.25">
      <c r="V119" s="29"/>
    </row>
    <row r="120" spans="22:22" x14ac:dyDescent="0.25">
      <c r="V120" s="29"/>
    </row>
    <row r="121" spans="22:22" x14ac:dyDescent="0.25">
      <c r="V121" s="29"/>
    </row>
    <row r="122" spans="22:22" x14ac:dyDescent="0.25">
      <c r="V122" s="29"/>
    </row>
    <row r="123" spans="22:22" x14ac:dyDescent="0.25">
      <c r="V123" s="29"/>
    </row>
    <row r="124" spans="22:22" x14ac:dyDescent="0.25">
      <c r="V124" s="29"/>
    </row>
    <row r="125" spans="22:22" x14ac:dyDescent="0.25">
      <c r="V125" s="29"/>
    </row>
    <row r="126" spans="22:22" x14ac:dyDescent="0.25">
      <c r="V126" s="29"/>
    </row>
    <row r="127" spans="22:22" x14ac:dyDescent="0.25">
      <c r="V127" s="29"/>
    </row>
    <row r="128" spans="22:22" x14ac:dyDescent="0.25">
      <c r="V128" s="29"/>
    </row>
    <row r="129" spans="22:22" x14ac:dyDescent="0.25">
      <c r="V129" s="29"/>
    </row>
    <row r="130" spans="22:22" x14ac:dyDescent="0.25">
      <c r="V130" s="29"/>
    </row>
    <row r="131" spans="22:22" x14ac:dyDescent="0.25">
      <c r="V131" s="29"/>
    </row>
    <row r="132" spans="22:22" x14ac:dyDescent="0.25">
      <c r="V132" s="29"/>
    </row>
    <row r="133" spans="22:22" x14ac:dyDescent="0.25">
      <c r="V133" s="29"/>
    </row>
    <row r="134" spans="22:22" x14ac:dyDescent="0.25">
      <c r="V134" s="29"/>
    </row>
    <row r="135" spans="22:22" x14ac:dyDescent="0.25">
      <c r="V135" s="29"/>
    </row>
    <row r="136" spans="22:22" x14ac:dyDescent="0.25">
      <c r="V136" s="29"/>
    </row>
    <row r="137" spans="22:22" x14ac:dyDescent="0.25">
      <c r="V137" s="29"/>
    </row>
    <row r="138" spans="22:22" x14ac:dyDescent="0.25">
      <c r="V138" s="29"/>
    </row>
    <row r="139" spans="22:22" x14ac:dyDescent="0.25">
      <c r="V139" s="29"/>
    </row>
    <row r="140" spans="22:22" x14ac:dyDescent="0.25">
      <c r="V140" s="29"/>
    </row>
    <row r="141" spans="22:22" x14ac:dyDescent="0.25">
      <c r="V141" s="29"/>
    </row>
    <row r="142" spans="22:22" x14ac:dyDescent="0.25">
      <c r="V142" s="29"/>
    </row>
    <row r="143" spans="22:22" x14ac:dyDescent="0.25">
      <c r="V143" s="29"/>
    </row>
    <row r="144" spans="22:22" x14ac:dyDescent="0.25">
      <c r="V144" s="29"/>
    </row>
    <row r="145" spans="22:22" x14ac:dyDescent="0.25">
      <c r="V145" s="29"/>
    </row>
    <row r="146" spans="22:22" x14ac:dyDescent="0.25">
      <c r="V146" s="29"/>
    </row>
    <row r="147" spans="22:22" x14ac:dyDescent="0.25">
      <c r="V147" s="29"/>
    </row>
    <row r="148" spans="22:22" x14ac:dyDescent="0.25">
      <c r="V148" s="29"/>
    </row>
    <row r="149" spans="22:22" x14ac:dyDescent="0.25">
      <c r="V149" s="29"/>
    </row>
    <row r="150" spans="22:22" x14ac:dyDescent="0.25">
      <c r="V150" s="29"/>
    </row>
    <row r="151" spans="22:22" x14ac:dyDescent="0.25">
      <c r="V151" s="29"/>
    </row>
    <row r="152" spans="22:22" x14ac:dyDescent="0.25">
      <c r="V152" s="29"/>
    </row>
    <row r="153" spans="22:22" x14ac:dyDescent="0.25">
      <c r="V153" s="29"/>
    </row>
    <row r="154" spans="22:22" x14ac:dyDescent="0.25">
      <c r="V154" s="29"/>
    </row>
    <row r="155" spans="22:22" x14ac:dyDescent="0.25">
      <c r="V155" s="29"/>
    </row>
    <row r="156" spans="22:22" x14ac:dyDescent="0.25">
      <c r="V156" s="29"/>
    </row>
    <row r="157" spans="22:22" x14ac:dyDescent="0.25">
      <c r="V157" s="29"/>
    </row>
    <row r="158" spans="22:22" x14ac:dyDescent="0.25">
      <c r="V158" s="29"/>
    </row>
    <row r="159" spans="22:22" x14ac:dyDescent="0.25">
      <c r="V159" s="29"/>
    </row>
    <row r="160" spans="22:22" x14ac:dyDescent="0.25">
      <c r="V160" s="29"/>
    </row>
    <row r="161" spans="22:22" x14ac:dyDescent="0.25">
      <c r="V161" s="29"/>
    </row>
    <row r="162" spans="22:22" x14ac:dyDescent="0.25">
      <c r="V162" s="29"/>
    </row>
    <row r="163" spans="22:22" x14ac:dyDescent="0.25">
      <c r="V163" s="29"/>
    </row>
    <row r="164" spans="22:22" x14ac:dyDescent="0.25">
      <c r="V164" s="29"/>
    </row>
    <row r="165" spans="22:22" x14ac:dyDescent="0.25">
      <c r="V165" s="29"/>
    </row>
    <row r="166" spans="22:22" x14ac:dyDescent="0.25">
      <c r="V166" s="29"/>
    </row>
    <row r="167" spans="22:22" x14ac:dyDescent="0.25">
      <c r="V167" s="29"/>
    </row>
    <row r="168" spans="22:22" x14ac:dyDescent="0.25">
      <c r="V168" s="29"/>
    </row>
    <row r="169" spans="22:22" x14ac:dyDescent="0.25">
      <c r="V169" s="29"/>
    </row>
    <row r="170" spans="22:22" x14ac:dyDescent="0.25">
      <c r="V170" s="29"/>
    </row>
    <row r="171" spans="22:22" x14ac:dyDescent="0.25">
      <c r="V171" s="29"/>
    </row>
    <row r="172" spans="22:22" x14ac:dyDescent="0.25">
      <c r="V172" s="29"/>
    </row>
    <row r="173" spans="22:22" x14ac:dyDescent="0.25">
      <c r="V173" s="29"/>
    </row>
    <row r="174" spans="22:22" x14ac:dyDescent="0.25">
      <c r="V174" s="29"/>
    </row>
    <row r="175" spans="22:22" x14ac:dyDescent="0.25">
      <c r="V175" s="29"/>
    </row>
    <row r="176" spans="22:22" x14ac:dyDescent="0.25">
      <c r="V176" s="29"/>
    </row>
    <row r="177" spans="22:22" x14ac:dyDescent="0.25">
      <c r="V177" s="29"/>
    </row>
    <row r="178" spans="22:22" x14ac:dyDescent="0.25">
      <c r="V178" s="29"/>
    </row>
    <row r="179" spans="22:22" x14ac:dyDescent="0.25">
      <c r="V179" s="29"/>
    </row>
    <row r="180" spans="22:22" x14ac:dyDescent="0.25">
      <c r="V180" s="29"/>
    </row>
    <row r="181" spans="22:22" x14ac:dyDescent="0.25">
      <c r="V181" s="29"/>
    </row>
    <row r="182" spans="22:22" x14ac:dyDescent="0.25">
      <c r="V182" s="29"/>
    </row>
    <row r="183" spans="22:22" x14ac:dyDescent="0.25">
      <c r="V183" s="29"/>
    </row>
    <row r="184" spans="22:22" x14ac:dyDescent="0.25">
      <c r="V184" s="29"/>
    </row>
    <row r="185" spans="22:22" x14ac:dyDescent="0.25">
      <c r="V185" s="29"/>
    </row>
    <row r="186" spans="22:22" x14ac:dyDescent="0.25">
      <c r="V186" s="29"/>
    </row>
    <row r="187" spans="22:22" x14ac:dyDescent="0.25">
      <c r="V187" s="29"/>
    </row>
    <row r="188" spans="22:22" x14ac:dyDescent="0.25">
      <c r="V188" s="29"/>
    </row>
    <row r="189" spans="22:22" x14ac:dyDescent="0.25">
      <c r="V189" s="29"/>
    </row>
    <row r="190" spans="22:22" x14ac:dyDescent="0.25">
      <c r="V190" s="29"/>
    </row>
    <row r="191" spans="22:22" x14ac:dyDescent="0.25">
      <c r="V191" s="29"/>
    </row>
    <row r="192" spans="22:22" x14ac:dyDescent="0.25">
      <c r="V192" s="29"/>
    </row>
    <row r="193" spans="22:22" x14ac:dyDescent="0.25">
      <c r="V193" s="29"/>
    </row>
    <row r="194" spans="22:22" x14ac:dyDescent="0.25">
      <c r="V194" s="29"/>
    </row>
    <row r="195" spans="22:22" x14ac:dyDescent="0.25">
      <c r="V195" s="29"/>
    </row>
    <row r="196" spans="22:22" x14ac:dyDescent="0.25">
      <c r="V196" s="29"/>
    </row>
    <row r="197" spans="22:22" x14ac:dyDescent="0.25">
      <c r="V197" s="29"/>
    </row>
    <row r="198" spans="22:22" x14ac:dyDescent="0.25">
      <c r="V198" s="29"/>
    </row>
    <row r="199" spans="22:22" x14ac:dyDescent="0.25">
      <c r="V199" s="29"/>
    </row>
    <row r="200" spans="22:22" x14ac:dyDescent="0.25">
      <c r="V200" s="29"/>
    </row>
    <row r="201" spans="22:22" x14ac:dyDescent="0.25">
      <c r="V201" s="29"/>
    </row>
    <row r="202" spans="22:22" x14ac:dyDescent="0.25">
      <c r="V202" s="29"/>
    </row>
    <row r="203" spans="22:22" x14ac:dyDescent="0.25">
      <c r="V203" s="29"/>
    </row>
    <row r="204" spans="22:22" x14ac:dyDescent="0.25">
      <c r="V204" s="29"/>
    </row>
    <row r="205" spans="22:22" x14ac:dyDescent="0.25">
      <c r="V205" s="29"/>
    </row>
    <row r="206" spans="22:22" x14ac:dyDescent="0.25">
      <c r="V206" s="29"/>
    </row>
    <row r="207" spans="22:22" x14ac:dyDescent="0.25">
      <c r="V207" s="29"/>
    </row>
    <row r="208" spans="22:22" x14ac:dyDescent="0.25">
      <c r="V208" s="29"/>
    </row>
    <row r="209" spans="22:22" x14ac:dyDescent="0.25">
      <c r="V209" s="29"/>
    </row>
    <row r="210" spans="22:22" x14ac:dyDescent="0.25">
      <c r="V210" s="29"/>
    </row>
    <row r="211" spans="22:22" x14ac:dyDescent="0.25">
      <c r="V211" s="29"/>
    </row>
    <row r="212" spans="22:22" x14ac:dyDescent="0.25">
      <c r="V212" s="29"/>
    </row>
    <row r="213" spans="22:22" x14ac:dyDescent="0.25">
      <c r="V213" s="29"/>
    </row>
    <row r="214" spans="22:22" x14ac:dyDescent="0.25">
      <c r="V214" s="29"/>
    </row>
    <row r="215" spans="22:22" x14ac:dyDescent="0.25">
      <c r="V215" s="29"/>
    </row>
    <row r="216" spans="22:22" x14ac:dyDescent="0.25">
      <c r="V216" s="29"/>
    </row>
    <row r="217" spans="22:22" x14ac:dyDescent="0.25">
      <c r="V217" s="29"/>
    </row>
    <row r="218" spans="22:22" x14ac:dyDescent="0.25">
      <c r="V218" s="29"/>
    </row>
    <row r="219" spans="22:22" x14ac:dyDescent="0.25">
      <c r="V219" s="29"/>
    </row>
    <row r="220" spans="22:22" x14ac:dyDescent="0.25">
      <c r="V220" s="29"/>
    </row>
    <row r="221" spans="22:22" x14ac:dyDescent="0.25">
      <c r="V221" s="29"/>
    </row>
    <row r="222" spans="22:22" x14ac:dyDescent="0.25">
      <c r="V222" s="29"/>
    </row>
    <row r="223" spans="22:22" x14ac:dyDescent="0.25">
      <c r="V223" s="29"/>
    </row>
    <row r="224" spans="22:22" x14ac:dyDescent="0.25">
      <c r="V224" s="29"/>
    </row>
    <row r="225" spans="22:22" x14ac:dyDescent="0.25">
      <c r="V225" s="29"/>
    </row>
    <row r="226" spans="22:22" x14ac:dyDescent="0.25">
      <c r="V226" s="29"/>
    </row>
    <row r="227" spans="22:22" x14ac:dyDescent="0.25">
      <c r="V227" s="29"/>
    </row>
    <row r="228" spans="22:22" x14ac:dyDescent="0.25">
      <c r="V228" s="29"/>
    </row>
    <row r="229" spans="22:22" x14ac:dyDescent="0.25">
      <c r="V229" s="29"/>
    </row>
    <row r="230" spans="22:22" x14ac:dyDescent="0.25">
      <c r="V230" s="29"/>
    </row>
    <row r="231" spans="22:22" x14ac:dyDescent="0.25">
      <c r="V231" s="29"/>
    </row>
    <row r="232" spans="22:22" x14ac:dyDescent="0.25">
      <c r="V232" s="29"/>
    </row>
    <row r="233" spans="22:22" x14ac:dyDescent="0.25">
      <c r="V233" s="29"/>
    </row>
    <row r="234" spans="22:22" x14ac:dyDescent="0.25">
      <c r="V234" s="29"/>
    </row>
    <row r="235" spans="22:22" x14ac:dyDescent="0.25">
      <c r="V235" s="29"/>
    </row>
    <row r="236" spans="22:22" x14ac:dyDescent="0.25">
      <c r="V236" s="29"/>
    </row>
    <row r="237" spans="22:22" x14ac:dyDescent="0.25">
      <c r="V237" s="29"/>
    </row>
    <row r="238" spans="22:22" x14ac:dyDescent="0.25">
      <c r="V238" s="29"/>
    </row>
    <row r="239" spans="22:22" x14ac:dyDescent="0.25">
      <c r="V239" s="29"/>
    </row>
    <row r="240" spans="22:22" x14ac:dyDescent="0.25">
      <c r="V240" s="29"/>
    </row>
    <row r="241" spans="22:22" x14ac:dyDescent="0.25">
      <c r="V241" s="29"/>
    </row>
    <row r="242" spans="22:22" x14ac:dyDescent="0.25">
      <c r="V242" s="29"/>
    </row>
    <row r="243" spans="22:22" x14ac:dyDescent="0.25">
      <c r="V243" s="29"/>
    </row>
    <row r="244" spans="22:22" x14ac:dyDescent="0.25">
      <c r="V244" s="29"/>
    </row>
    <row r="245" spans="22:22" x14ac:dyDescent="0.25">
      <c r="V245" s="29"/>
    </row>
    <row r="246" spans="22:22" x14ac:dyDescent="0.25">
      <c r="V246" s="29"/>
    </row>
    <row r="247" spans="22:22" x14ac:dyDescent="0.25">
      <c r="V247" s="29"/>
    </row>
    <row r="248" spans="22:22" x14ac:dyDescent="0.25">
      <c r="V248" s="29"/>
    </row>
    <row r="249" spans="22:22" x14ac:dyDescent="0.25">
      <c r="V249" s="29"/>
    </row>
    <row r="250" spans="22:22" x14ac:dyDescent="0.25">
      <c r="V250" s="29"/>
    </row>
    <row r="251" spans="22:22" x14ac:dyDescent="0.25">
      <c r="V251" s="29"/>
    </row>
    <row r="252" spans="22:22" x14ac:dyDescent="0.25">
      <c r="V252" s="29"/>
    </row>
    <row r="253" spans="22:22" x14ac:dyDescent="0.25">
      <c r="V253" s="29"/>
    </row>
    <row r="254" spans="22:22" x14ac:dyDescent="0.25">
      <c r="V254" s="29"/>
    </row>
    <row r="255" spans="22:22" x14ac:dyDescent="0.25">
      <c r="V255" s="29"/>
    </row>
    <row r="256" spans="22:22" x14ac:dyDescent="0.25">
      <c r="V256" s="29"/>
    </row>
    <row r="257" spans="22:22" x14ac:dyDescent="0.25">
      <c r="V257" s="29"/>
    </row>
    <row r="258" spans="22:22" x14ac:dyDescent="0.25">
      <c r="V258" s="29"/>
    </row>
    <row r="259" spans="22:22" x14ac:dyDescent="0.25">
      <c r="V259" s="29"/>
    </row>
    <row r="260" spans="22:22" x14ac:dyDescent="0.25">
      <c r="V260" s="29"/>
    </row>
    <row r="261" spans="22:22" x14ac:dyDescent="0.25">
      <c r="V261" s="29"/>
    </row>
    <row r="262" spans="22:22" x14ac:dyDescent="0.25">
      <c r="V262" s="29"/>
    </row>
    <row r="263" spans="22:22" x14ac:dyDescent="0.25">
      <c r="V263" s="29"/>
    </row>
    <row r="264" spans="22:22" x14ac:dyDescent="0.25">
      <c r="V264" s="29"/>
    </row>
    <row r="265" spans="22:22" x14ac:dyDescent="0.25">
      <c r="V265" s="29"/>
    </row>
    <row r="266" spans="22:22" x14ac:dyDescent="0.25">
      <c r="V266" s="29"/>
    </row>
    <row r="267" spans="22:22" x14ac:dyDescent="0.25">
      <c r="V267" s="29"/>
    </row>
    <row r="268" spans="22:22" x14ac:dyDescent="0.25">
      <c r="V268" s="29"/>
    </row>
    <row r="269" spans="22:22" x14ac:dyDescent="0.25">
      <c r="V269" s="29"/>
    </row>
    <row r="270" spans="22:22" x14ac:dyDescent="0.25">
      <c r="V270" s="29"/>
    </row>
    <row r="271" spans="22:22" x14ac:dyDescent="0.25">
      <c r="V271" s="29"/>
    </row>
    <row r="272" spans="22:22" x14ac:dyDescent="0.25">
      <c r="V272" s="29"/>
    </row>
    <row r="273" spans="22:22" x14ac:dyDescent="0.25">
      <c r="V273" s="29"/>
    </row>
    <row r="274" spans="22:22" x14ac:dyDescent="0.25">
      <c r="V274" s="29"/>
    </row>
    <row r="275" spans="22:22" x14ac:dyDescent="0.25">
      <c r="V275" s="29"/>
    </row>
    <row r="276" spans="22:22" x14ac:dyDescent="0.25">
      <c r="V276" s="29"/>
    </row>
    <row r="277" spans="22:22" x14ac:dyDescent="0.25">
      <c r="V277" s="29"/>
    </row>
    <row r="278" spans="22:22" x14ac:dyDescent="0.25">
      <c r="V278" s="29"/>
    </row>
    <row r="279" spans="22:22" x14ac:dyDescent="0.25">
      <c r="V279" s="29"/>
    </row>
    <row r="280" spans="22:22" x14ac:dyDescent="0.25">
      <c r="V280" s="29"/>
    </row>
  </sheetData>
  <autoFilter ref="A4:N28" xr:uid="{00000000-0009-0000-0000-000017000000}">
    <sortState xmlns:xlrd2="http://schemas.microsoft.com/office/spreadsheetml/2017/richdata2" ref="A5:N28">
      <sortCondition descending="1" ref="M4:M28"/>
    </sortState>
  </autoFilter>
  <pageMargins left="0.72" right="0.15748031496062992" top="0.74803149606299213" bottom="0.74803149606299213" header="0.31496062992125984" footer="0.31496062992125984"/>
  <pageSetup paperSize="9" orientation="portrait" horizontalDpi="300" verticalDpi="300" r:id="rId1"/>
  <headerFooter>
    <oddFooter>Page &amp;P of &amp;N</oddFooter>
  </headerFooter>
  <rowBreaks count="1" manualBreakCount="1">
    <brk id="32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9A9BF"/>
  </sheetPr>
  <dimension ref="A1:Y280"/>
  <sheetViews>
    <sheetView workbookViewId="0"/>
  </sheetViews>
  <sheetFormatPr defaultRowHeight="15.75" x14ac:dyDescent="0.25"/>
  <cols>
    <col min="1" max="1" width="5.85546875" style="13" customWidth="1"/>
    <col min="2" max="2" width="24.28515625" style="13" customWidth="1"/>
    <col min="3" max="3" width="5.7109375" style="29" customWidth="1"/>
    <col min="4" max="4" width="5.7109375" style="31" customWidth="1"/>
    <col min="5" max="5" width="5.7109375" style="29" customWidth="1"/>
    <col min="6" max="6" width="5.7109375" style="28" customWidth="1"/>
    <col min="7" max="7" width="5.7109375" style="29" customWidth="1"/>
    <col min="8" max="13" width="5.7109375" style="28" customWidth="1"/>
    <col min="14" max="14" width="5.28515625" style="28" customWidth="1"/>
    <col min="15" max="15" width="7.140625" style="13" customWidth="1"/>
    <col min="16" max="16" width="8.28515625" style="29" customWidth="1"/>
    <col min="17" max="17" width="5.85546875" style="13" customWidth="1"/>
    <col min="18" max="18" width="17.7109375" style="13" customWidth="1"/>
    <col min="19" max="20" width="9.140625" style="29"/>
    <col min="21" max="21" width="9.140625" style="13"/>
    <col min="22" max="22" width="8.42578125" style="60" customWidth="1"/>
    <col min="23" max="23" width="5.85546875" style="13" customWidth="1"/>
    <col min="24" max="24" width="17.7109375" style="13" customWidth="1"/>
    <col min="25" max="16384" width="9.140625" style="13"/>
  </cols>
  <sheetData>
    <row r="1" spans="1:25" s="18" customFormat="1" x14ac:dyDescent="0.25">
      <c r="A1" s="69" t="s">
        <v>76</v>
      </c>
      <c r="B1" s="13"/>
      <c r="C1" s="14"/>
      <c r="D1" s="15"/>
      <c r="E1" s="16"/>
      <c r="F1" s="17"/>
      <c r="G1" s="16"/>
      <c r="H1" s="17"/>
      <c r="I1" s="16"/>
      <c r="J1" s="17"/>
      <c r="K1" s="16"/>
      <c r="L1" s="17"/>
      <c r="M1" s="16"/>
      <c r="N1" s="17"/>
      <c r="P1" s="16"/>
      <c r="S1" s="16"/>
      <c r="T1" s="16"/>
      <c r="U1" s="16"/>
      <c r="V1" s="16"/>
    </row>
    <row r="2" spans="1:25" s="18" customFormat="1" x14ac:dyDescent="0.25">
      <c r="A2" s="45"/>
      <c r="B2" s="13"/>
      <c r="C2" s="14"/>
      <c r="D2" s="15"/>
      <c r="E2" s="16"/>
      <c r="F2" s="17"/>
      <c r="G2" s="16"/>
      <c r="H2" s="17"/>
      <c r="I2" s="16"/>
      <c r="J2" s="17"/>
      <c r="K2" s="16"/>
      <c r="L2" s="17"/>
      <c r="M2" s="16"/>
      <c r="N2" s="17"/>
      <c r="P2" s="16"/>
      <c r="R2" s="61" t="s">
        <v>47</v>
      </c>
      <c r="S2" s="16"/>
      <c r="T2" s="16"/>
      <c r="U2" s="16"/>
      <c r="V2" s="16"/>
      <c r="X2" s="61" t="s">
        <v>34</v>
      </c>
    </row>
    <row r="3" spans="1:25" x14ac:dyDescent="0.25">
      <c r="A3" s="41" t="s">
        <v>186</v>
      </c>
      <c r="C3" s="25"/>
      <c r="D3" s="26"/>
      <c r="E3" s="25"/>
      <c r="F3" s="26"/>
      <c r="G3" s="25"/>
      <c r="H3" s="26"/>
      <c r="I3" s="46"/>
      <c r="J3" s="47"/>
      <c r="K3" s="46"/>
      <c r="L3" s="48"/>
      <c r="M3" s="13"/>
      <c r="N3" s="29"/>
      <c r="P3" s="29" t="s">
        <v>44</v>
      </c>
      <c r="Q3" s="41" t="str">
        <f>A3</f>
        <v>85cc 4 St Mod 10-U14 Yrs</v>
      </c>
      <c r="V3" s="29" t="s">
        <v>44</v>
      </c>
      <c r="W3" s="41" t="str">
        <f>A3</f>
        <v>85cc 4 St Mod 10-U14 Yrs</v>
      </c>
      <c r="Y3" s="61"/>
    </row>
    <row r="4" spans="1:25" ht="38.25" x14ac:dyDescent="0.2">
      <c r="A4" s="49" t="s">
        <v>4</v>
      </c>
      <c r="B4" s="49" t="s">
        <v>0</v>
      </c>
      <c r="C4" s="50" t="s">
        <v>10</v>
      </c>
      <c r="D4" s="51" t="s">
        <v>3</v>
      </c>
      <c r="E4" s="50" t="s">
        <v>11</v>
      </c>
      <c r="F4" s="51" t="s">
        <v>3</v>
      </c>
      <c r="G4" s="50" t="s">
        <v>12</v>
      </c>
      <c r="H4" s="51" t="s">
        <v>3</v>
      </c>
      <c r="I4" s="50" t="s">
        <v>30</v>
      </c>
      <c r="J4" s="51" t="s">
        <v>3</v>
      </c>
      <c r="K4" s="50" t="s">
        <v>31</v>
      </c>
      <c r="L4" s="51" t="s">
        <v>3</v>
      </c>
      <c r="M4" s="52" t="s">
        <v>1</v>
      </c>
      <c r="N4" s="44" t="s">
        <v>2</v>
      </c>
      <c r="P4" s="59" t="s">
        <v>37</v>
      </c>
      <c r="Q4" s="49" t="s">
        <v>4</v>
      </c>
      <c r="R4" s="49" t="s">
        <v>0</v>
      </c>
      <c r="S4" s="54" t="s">
        <v>33</v>
      </c>
      <c r="T4" s="55"/>
      <c r="U4" s="55"/>
      <c r="V4" s="59" t="s">
        <v>38</v>
      </c>
      <c r="W4" s="49" t="s">
        <v>4</v>
      </c>
      <c r="X4" s="49" t="s">
        <v>0</v>
      </c>
      <c r="Y4" s="54" t="s">
        <v>46</v>
      </c>
    </row>
    <row r="5" spans="1:25" ht="15" x14ac:dyDescent="0.25">
      <c r="A5" s="66">
        <v>28</v>
      </c>
      <c r="B5" s="67" t="s">
        <v>77</v>
      </c>
      <c r="C5" s="6">
        <v>2</v>
      </c>
      <c r="D5" s="3">
        <f t="shared" ref="D5:D28" ca="1" si="0">LOOKUP(C5,Result,$D$38:$D$71)</f>
        <v>22</v>
      </c>
      <c r="E5" s="2">
        <v>2</v>
      </c>
      <c r="F5" s="3">
        <f t="shared" ref="F5:F28" ca="1" si="1">LOOKUP(E5,Result,$D$38:$D$71)</f>
        <v>22</v>
      </c>
      <c r="G5" s="2">
        <v>2</v>
      </c>
      <c r="H5" s="3">
        <f t="shared" ref="H5:H28" ca="1" si="2">LOOKUP(G5,Result,$D$38:$D$71)</f>
        <v>22</v>
      </c>
      <c r="I5" s="2">
        <v>1</v>
      </c>
      <c r="J5" s="3">
        <f t="shared" ref="J5:J28" ca="1" si="3">LOOKUP(I5,Result,$D$38:$D$71)</f>
        <v>25</v>
      </c>
      <c r="K5" s="2">
        <v>1</v>
      </c>
      <c r="L5" s="3">
        <f t="shared" ref="L5:L28" ca="1" si="4">LOOKUP(K5,Result,$D$38:$D$71)</f>
        <v>25</v>
      </c>
      <c r="M5" s="4">
        <f t="shared" ref="M5:M28" ca="1" si="5">SUM(L5,J5,H5,F5,D5)</f>
        <v>116</v>
      </c>
      <c r="N5" s="2" t="s">
        <v>13</v>
      </c>
      <c r="P5" s="29">
        <v>11</v>
      </c>
      <c r="Q5" s="10">
        <f t="shared" ref="Q5:Q16" si="6">A15</f>
        <v>107</v>
      </c>
      <c r="R5" s="5" t="str">
        <f t="shared" ref="R5:R16" si="7">B15</f>
        <v>Mitchell Bisley</v>
      </c>
      <c r="S5" s="2"/>
      <c r="V5" s="29">
        <v>1</v>
      </c>
      <c r="W5" s="10">
        <f t="shared" ref="W5:X14" si="8">A5</f>
        <v>28</v>
      </c>
      <c r="X5" s="5" t="str">
        <f t="shared" si="8"/>
        <v>Jack Hyde</v>
      </c>
      <c r="Y5" s="1"/>
    </row>
    <row r="6" spans="1:25" ht="15" x14ac:dyDescent="0.25">
      <c r="A6" s="66">
        <v>971</v>
      </c>
      <c r="B6" s="67" t="s">
        <v>84</v>
      </c>
      <c r="C6" s="6">
        <v>1</v>
      </c>
      <c r="D6" s="3">
        <f t="shared" ca="1" si="0"/>
        <v>25</v>
      </c>
      <c r="E6" s="2">
        <v>1</v>
      </c>
      <c r="F6" s="3">
        <f t="shared" ca="1" si="1"/>
        <v>25</v>
      </c>
      <c r="G6" s="2">
        <v>3</v>
      </c>
      <c r="H6" s="3">
        <f t="shared" ca="1" si="2"/>
        <v>20</v>
      </c>
      <c r="I6" s="2">
        <v>3</v>
      </c>
      <c r="J6" s="3">
        <f t="shared" ca="1" si="3"/>
        <v>20</v>
      </c>
      <c r="K6" s="2">
        <v>3</v>
      </c>
      <c r="L6" s="3">
        <f t="shared" ca="1" si="4"/>
        <v>20</v>
      </c>
      <c r="M6" s="4">
        <f t="shared" ca="1" si="5"/>
        <v>110</v>
      </c>
      <c r="N6" s="2" t="s">
        <v>14</v>
      </c>
      <c r="P6" s="29">
        <v>12</v>
      </c>
      <c r="Q6" s="10">
        <f t="shared" si="6"/>
        <v>112</v>
      </c>
      <c r="R6" s="5" t="str">
        <f t="shared" si="7"/>
        <v>Kye Andrews</v>
      </c>
      <c r="S6" s="2"/>
      <c r="V6" s="29">
        <v>2</v>
      </c>
      <c r="W6" s="10">
        <f t="shared" si="8"/>
        <v>971</v>
      </c>
      <c r="X6" s="5" t="str">
        <f t="shared" si="8"/>
        <v>Tom Edwards</v>
      </c>
      <c r="Y6" s="1"/>
    </row>
    <row r="7" spans="1:25" ht="15" x14ac:dyDescent="0.25">
      <c r="A7" s="66">
        <v>3</v>
      </c>
      <c r="B7" s="68" t="s">
        <v>118</v>
      </c>
      <c r="C7" s="8">
        <v>3</v>
      </c>
      <c r="D7" s="3">
        <f t="shared" ca="1" si="0"/>
        <v>20</v>
      </c>
      <c r="E7" s="9">
        <v>3</v>
      </c>
      <c r="F7" s="3">
        <f t="shared" ca="1" si="1"/>
        <v>20</v>
      </c>
      <c r="G7" s="9">
        <v>1</v>
      </c>
      <c r="H7" s="3">
        <f t="shared" ca="1" si="2"/>
        <v>25</v>
      </c>
      <c r="I7" s="2">
        <v>2</v>
      </c>
      <c r="J7" s="3">
        <f t="shared" ca="1" si="3"/>
        <v>22</v>
      </c>
      <c r="K7" s="2">
        <v>4</v>
      </c>
      <c r="L7" s="3">
        <f t="shared" ca="1" si="4"/>
        <v>18</v>
      </c>
      <c r="M7" s="4">
        <f t="shared" ca="1" si="5"/>
        <v>105</v>
      </c>
      <c r="N7" s="2" t="s">
        <v>15</v>
      </c>
      <c r="P7" s="29">
        <v>13</v>
      </c>
      <c r="Q7" s="11">
        <f t="shared" si="6"/>
        <v>0</v>
      </c>
      <c r="R7" s="7">
        <f t="shared" si="7"/>
        <v>0</v>
      </c>
      <c r="S7" s="2"/>
      <c r="V7" s="29">
        <v>3</v>
      </c>
      <c r="W7" s="53">
        <f t="shared" si="8"/>
        <v>3</v>
      </c>
      <c r="X7" s="7" t="str">
        <f t="shared" si="8"/>
        <v>Kruze Brady</v>
      </c>
      <c r="Y7" s="1"/>
    </row>
    <row r="8" spans="1:25" ht="15" x14ac:dyDescent="0.25">
      <c r="A8" s="66">
        <v>110</v>
      </c>
      <c r="B8" s="67" t="s">
        <v>172</v>
      </c>
      <c r="C8" s="6">
        <v>8</v>
      </c>
      <c r="D8" s="3">
        <f t="shared" ca="1" si="0"/>
        <v>13</v>
      </c>
      <c r="E8" s="2">
        <v>6</v>
      </c>
      <c r="F8" s="3">
        <f t="shared" ca="1" si="1"/>
        <v>15</v>
      </c>
      <c r="G8" s="2">
        <v>5</v>
      </c>
      <c r="H8" s="3">
        <f t="shared" ca="1" si="2"/>
        <v>16</v>
      </c>
      <c r="I8" s="2">
        <v>5</v>
      </c>
      <c r="J8" s="3">
        <f t="shared" ca="1" si="3"/>
        <v>16</v>
      </c>
      <c r="K8" s="2">
        <v>2</v>
      </c>
      <c r="L8" s="3">
        <f t="shared" ca="1" si="4"/>
        <v>22</v>
      </c>
      <c r="M8" s="4">
        <f t="shared" ca="1" si="5"/>
        <v>82</v>
      </c>
      <c r="N8" s="2" t="s">
        <v>16</v>
      </c>
      <c r="P8" s="29">
        <v>14</v>
      </c>
      <c r="Q8" s="10">
        <f t="shared" si="6"/>
        <v>0</v>
      </c>
      <c r="R8" s="5">
        <f t="shared" si="7"/>
        <v>0</v>
      </c>
      <c r="S8" s="2"/>
      <c r="V8" s="29">
        <v>4</v>
      </c>
      <c r="W8" s="10">
        <f t="shared" si="8"/>
        <v>110</v>
      </c>
      <c r="X8" s="5" t="str">
        <f t="shared" si="8"/>
        <v>Callan Russell</v>
      </c>
      <c r="Y8" s="1"/>
    </row>
    <row r="9" spans="1:25" ht="15" x14ac:dyDescent="0.25">
      <c r="A9" s="66">
        <v>14</v>
      </c>
      <c r="B9" s="67" t="s">
        <v>166</v>
      </c>
      <c r="C9" s="6">
        <v>6</v>
      </c>
      <c r="D9" s="3">
        <f t="shared" ca="1" si="0"/>
        <v>15</v>
      </c>
      <c r="E9" s="2">
        <v>5</v>
      </c>
      <c r="F9" s="3">
        <f t="shared" ca="1" si="1"/>
        <v>16</v>
      </c>
      <c r="G9" s="2">
        <v>6</v>
      </c>
      <c r="H9" s="3">
        <f t="shared" ca="1" si="2"/>
        <v>15</v>
      </c>
      <c r="I9" s="2">
        <v>6</v>
      </c>
      <c r="J9" s="3">
        <f t="shared" ca="1" si="3"/>
        <v>15</v>
      </c>
      <c r="K9" s="2">
        <v>5</v>
      </c>
      <c r="L9" s="3">
        <f t="shared" ca="1" si="4"/>
        <v>16</v>
      </c>
      <c r="M9" s="4">
        <f t="shared" ca="1" si="5"/>
        <v>77</v>
      </c>
      <c r="N9" s="2" t="s">
        <v>17</v>
      </c>
      <c r="P9" s="29">
        <v>15</v>
      </c>
      <c r="Q9" s="56">
        <f t="shared" si="6"/>
        <v>0</v>
      </c>
      <c r="R9" s="5">
        <f t="shared" si="7"/>
        <v>0</v>
      </c>
      <c r="S9" s="2"/>
      <c r="V9" s="29">
        <v>5</v>
      </c>
      <c r="W9" s="10">
        <f t="shared" si="8"/>
        <v>14</v>
      </c>
      <c r="X9" s="5" t="str">
        <f t="shared" si="8"/>
        <v>Angus Hutchinson</v>
      </c>
      <c r="Y9" s="1"/>
    </row>
    <row r="10" spans="1:25" ht="15" x14ac:dyDescent="0.25">
      <c r="A10" s="66">
        <v>440</v>
      </c>
      <c r="B10" s="67" t="s">
        <v>83</v>
      </c>
      <c r="C10" s="6">
        <v>4</v>
      </c>
      <c r="D10" s="3">
        <f t="shared" ca="1" si="0"/>
        <v>18</v>
      </c>
      <c r="E10" s="2">
        <v>4</v>
      </c>
      <c r="F10" s="3">
        <f t="shared" ca="1" si="1"/>
        <v>18</v>
      </c>
      <c r="G10" s="2">
        <v>4</v>
      </c>
      <c r="H10" s="3">
        <f t="shared" ca="1" si="2"/>
        <v>18</v>
      </c>
      <c r="I10" s="2">
        <v>4</v>
      </c>
      <c r="J10" s="3">
        <f t="shared" ca="1" si="3"/>
        <v>18</v>
      </c>
      <c r="K10" s="2" t="s">
        <v>8</v>
      </c>
      <c r="L10" s="3">
        <f t="shared" ca="1" si="4"/>
        <v>0</v>
      </c>
      <c r="M10" s="4">
        <f t="shared" ca="1" si="5"/>
        <v>72</v>
      </c>
      <c r="N10" s="2" t="s">
        <v>18</v>
      </c>
      <c r="P10" s="29">
        <v>16</v>
      </c>
      <c r="Q10" s="10">
        <f t="shared" si="6"/>
        <v>0</v>
      </c>
      <c r="R10" s="5">
        <f t="shared" si="7"/>
        <v>0</v>
      </c>
      <c r="S10" s="2"/>
      <c r="V10" s="29">
        <v>6</v>
      </c>
      <c r="W10" s="10">
        <f t="shared" si="8"/>
        <v>440</v>
      </c>
      <c r="X10" s="5" t="str">
        <f t="shared" si="8"/>
        <v>Ned Faulkhead</v>
      </c>
      <c r="Y10" s="1"/>
    </row>
    <row r="11" spans="1:25" ht="15" x14ac:dyDescent="0.25">
      <c r="A11" s="66">
        <v>253</v>
      </c>
      <c r="B11" s="67" t="s">
        <v>174</v>
      </c>
      <c r="C11" s="6">
        <v>10</v>
      </c>
      <c r="D11" s="3">
        <f t="shared" ca="1" si="0"/>
        <v>11</v>
      </c>
      <c r="E11" s="2">
        <v>9</v>
      </c>
      <c r="F11" s="3">
        <f t="shared" ca="1" si="1"/>
        <v>12</v>
      </c>
      <c r="G11" s="2">
        <v>7</v>
      </c>
      <c r="H11" s="3">
        <f t="shared" ca="1" si="2"/>
        <v>14</v>
      </c>
      <c r="I11" s="2">
        <v>8</v>
      </c>
      <c r="J11" s="3">
        <f t="shared" ca="1" si="3"/>
        <v>13</v>
      </c>
      <c r="K11" s="2">
        <v>6</v>
      </c>
      <c r="L11" s="3">
        <f t="shared" ca="1" si="4"/>
        <v>15</v>
      </c>
      <c r="M11" s="4">
        <f t="shared" ca="1" si="5"/>
        <v>65</v>
      </c>
      <c r="N11" s="2" t="s">
        <v>19</v>
      </c>
      <c r="P11" s="29">
        <v>17</v>
      </c>
      <c r="Q11" s="10">
        <f t="shared" si="6"/>
        <v>0</v>
      </c>
      <c r="R11" s="5">
        <f t="shared" si="7"/>
        <v>0</v>
      </c>
      <c r="S11" s="2"/>
      <c r="V11" s="29">
        <v>7</v>
      </c>
      <c r="W11" s="10">
        <f t="shared" si="8"/>
        <v>253</v>
      </c>
      <c r="X11" s="5" t="str">
        <f t="shared" si="8"/>
        <v>Alex Kenworthy-Jones</v>
      </c>
      <c r="Y11" s="1"/>
    </row>
    <row r="12" spans="1:25" ht="15" x14ac:dyDescent="0.25">
      <c r="A12" s="66">
        <v>263</v>
      </c>
      <c r="B12" s="67" t="s">
        <v>188</v>
      </c>
      <c r="C12" s="6">
        <v>11</v>
      </c>
      <c r="D12" s="3">
        <f t="shared" ca="1" si="0"/>
        <v>10</v>
      </c>
      <c r="E12" s="2">
        <v>10</v>
      </c>
      <c r="F12" s="3">
        <f t="shared" ca="1" si="1"/>
        <v>11</v>
      </c>
      <c r="G12" s="2">
        <v>10</v>
      </c>
      <c r="H12" s="3">
        <f t="shared" ca="1" si="2"/>
        <v>11</v>
      </c>
      <c r="I12" s="2">
        <v>10</v>
      </c>
      <c r="J12" s="3">
        <f t="shared" ca="1" si="3"/>
        <v>11</v>
      </c>
      <c r="K12" s="2">
        <v>7</v>
      </c>
      <c r="L12" s="3">
        <f t="shared" ca="1" si="4"/>
        <v>14</v>
      </c>
      <c r="M12" s="4">
        <f t="shared" ca="1" si="5"/>
        <v>57</v>
      </c>
      <c r="N12" s="2" t="s">
        <v>20</v>
      </c>
      <c r="P12" s="29">
        <v>18</v>
      </c>
      <c r="Q12" s="10">
        <f t="shared" si="6"/>
        <v>0</v>
      </c>
      <c r="R12" s="5">
        <f t="shared" si="7"/>
        <v>0</v>
      </c>
      <c r="S12" s="2"/>
      <c r="V12" s="29">
        <v>8</v>
      </c>
      <c r="W12" s="10">
        <f t="shared" si="8"/>
        <v>263</v>
      </c>
      <c r="X12" s="5" t="str">
        <f t="shared" si="8"/>
        <v>Dane Griffin</v>
      </c>
      <c r="Y12" s="1"/>
    </row>
    <row r="13" spans="1:25" ht="15" x14ac:dyDescent="0.25">
      <c r="A13" s="66">
        <v>143</v>
      </c>
      <c r="B13" s="5" t="s">
        <v>173</v>
      </c>
      <c r="C13" s="6">
        <v>7</v>
      </c>
      <c r="D13" s="3">
        <f t="shared" ca="1" si="0"/>
        <v>14</v>
      </c>
      <c r="E13" s="2">
        <v>7</v>
      </c>
      <c r="F13" s="3">
        <f t="shared" ca="1" si="1"/>
        <v>14</v>
      </c>
      <c r="G13" s="2">
        <v>8</v>
      </c>
      <c r="H13" s="3">
        <f t="shared" ca="1" si="2"/>
        <v>13</v>
      </c>
      <c r="I13" s="2">
        <v>7</v>
      </c>
      <c r="J13" s="3">
        <f t="shared" ca="1" si="3"/>
        <v>14</v>
      </c>
      <c r="K13" s="2" t="s">
        <v>8</v>
      </c>
      <c r="L13" s="3">
        <f t="shared" ca="1" si="4"/>
        <v>0</v>
      </c>
      <c r="M13" s="4">
        <f t="shared" ca="1" si="5"/>
        <v>55</v>
      </c>
      <c r="N13" s="2" t="s">
        <v>21</v>
      </c>
      <c r="P13" s="29">
        <v>19</v>
      </c>
      <c r="Q13" s="10">
        <f t="shared" si="6"/>
        <v>0</v>
      </c>
      <c r="R13" s="5">
        <f t="shared" si="7"/>
        <v>0</v>
      </c>
      <c r="S13" s="2"/>
      <c r="V13" s="29">
        <v>9</v>
      </c>
      <c r="W13" s="10">
        <f t="shared" si="8"/>
        <v>143</v>
      </c>
      <c r="X13" s="5" t="str">
        <f t="shared" si="8"/>
        <v>Lochlen Trappel-Macgregor</v>
      </c>
      <c r="Y13" s="1"/>
    </row>
    <row r="14" spans="1:25" ht="15" x14ac:dyDescent="0.25">
      <c r="A14" s="66">
        <v>218</v>
      </c>
      <c r="B14" s="67" t="s">
        <v>187</v>
      </c>
      <c r="C14" s="6">
        <v>12</v>
      </c>
      <c r="D14" s="3">
        <f t="shared" ca="1" si="0"/>
        <v>9</v>
      </c>
      <c r="E14" s="2">
        <v>11</v>
      </c>
      <c r="F14" s="3">
        <f t="shared" ca="1" si="1"/>
        <v>10</v>
      </c>
      <c r="G14" s="2">
        <v>11</v>
      </c>
      <c r="H14" s="3">
        <f t="shared" ca="1" si="2"/>
        <v>10</v>
      </c>
      <c r="I14" s="2">
        <v>11</v>
      </c>
      <c r="J14" s="3">
        <f t="shared" ca="1" si="3"/>
        <v>10</v>
      </c>
      <c r="K14" s="2">
        <v>8</v>
      </c>
      <c r="L14" s="3">
        <f t="shared" ca="1" si="4"/>
        <v>13</v>
      </c>
      <c r="M14" s="4">
        <f t="shared" ca="1" si="5"/>
        <v>52</v>
      </c>
      <c r="N14" s="2" t="s">
        <v>22</v>
      </c>
      <c r="P14" s="29">
        <v>20</v>
      </c>
      <c r="Q14" s="10">
        <f t="shared" si="6"/>
        <v>0</v>
      </c>
      <c r="R14" s="5">
        <f t="shared" si="7"/>
        <v>0</v>
      </c>
      <c r="S14" s="2"/>
      <c r="V14" s="29">
        <v>10</v>
      </c>
      <c r="W14" s="10">
        <f t="shared" si="8"/>
        <v>218</v>
      </c>
      <c r="X14" s="5" t="str">
        <f t="shared" si="8"/>
        <v>Dekotah Wynands</v>
      </c>
      <c r="Y14" s="1"/>
    </row>
    <row r="15" spans="1:25" ht="15" x14ac:dyDescent="0.25">
      <c r="A15" s="66">
        <v>107</v>
      </c>
      <c r="B15" s="67" t="s">
        <v>129</v>
      </c>
      <c r="C15" s="6">
        <v>9</v>
      </c>
      <c r="D15" s="3">
        <f t="shared" ca="1" si="0"/>
        <v>12</v>
      </c>
      <c r="E15" s="2">
        <v>8</v>
      </c>
      <c r="F15" s="3">
        <f t="shared" ca="1" si="1"/>
        <v>13</v>
      </c>
      <c r="G15" s="2">
        <v>9</v>
      </c>
      <c r="H15" s="3">
        <f t="shared" ca="1" si="2"/>
        <v>12</v>
      </c>
      <c r="I15" s="2">
        <v>9</v>
      </c>
      <c r="J15" s="3">
        <f t="shared" ca="1" si="3"/>
        <v>12</v>
      </c>
      <c r="K15" s="2" t="s">
        <v>7</v>
      </c>
      <c r="L15" s="3">
        <f t="shared" ca="1" si="4"/>
        <v>0</v>
      </c>
      <c r="M15" s="4">
        <f t="shared" ca="1" si="5"/>
        <v>49</v>
      </c>
      <c r="N15" s="2" t="s">
        <v>23</v>
      </c>
      <c r="P15" s="29">
        <v>21</v>
      </c>
      <c r="Q15" s="10">
        <f t="shared" si="6"/>
        <v>0</v>
      </c>
      <c r="R15" s="5">
        <f t="shared" si="7"/>
        <v>0</v>
      </c>
      <c r="S15" s="2"/>
      <c r="V15" s="72" t="s">
        <v>94</v>
      </c>
      <c r="W15" s="10"/>
      <c r="X15" s="5"/>
      <c r="Y15" s="1"/>
    </row>
    <row r="16" spans="1:25" ht="15" x14ac:dyDescent="0.25">
      <c r="A16" s="66">
        <v>112</v>
      </c>
      <c r="B16" s="67" t="s">
        <v>78</v>
      </c>
      <c r="C16" s="6">
        <v>5</v>
      </c>
      <c r="D16" s="3">
        <f t="shared" ca="1" si="0"/>
        <v>16</v>
      </c>
      <c r="E16" s="2" t="s">
        <v>7</v>
      </c>
      <c r="F16" s="3">
        <f t="shared" ca="1" si="1"/>
        <v>0</v>
      </c>
      <c r="G16" s="2" t="s">
        <v>8</v>
      </c>
      <c r="H16" s="3">
        <f t="shared" ca="1" si="2"/>
        <v>0</v>
      </c>
      <c r="I16" s="2" t="s">
        <v>8</v>
      </c>
      <c r="J16" s="3">
        <f t="shared" ca="1" si="3"/>
        <v>0</v>
      </c>
      <c r="K16" s="2" t="s">
        <v>8</v>
      </c>
      <c r="L16" s="3">
        <f t="shared" ca="1" si="4"/>
        <v>0</v>
      </c>
      <c r="M16" s="4">
        <f t="shared" ca="1" si="5"/>
        <v>16</v>
      </c>
      <c r="N16" s="2" t="s">
        <v>24</v>
      </c>
      <c r="P16" s="29">
        <v>22</v>
      </c>
      <c r="Q16" s="10">
        <f t="shared" si="6"/>
        <v>0</v>
      </c>
      <c r="R16" s="5">
        <f t="shared" si="7"/>
        <v>0</v>
      </c>
      <c r="S16" s="2"/>
      <c r="V16" s="72" t="s">
        <v>95</v>
      </c>
      <c r="W16" s="10"/>
      <c r="X16" s="5"/>
      <c r="Y16" s="1"/>
    </row>
    <row r="17" spans="1:24" ht="12.75" x14ac:dyDescent="0.2">
      <c r="A17" s="10"/>
      <c r="B17" s="5"/>
      <c r="C17" s="6"/>
      <c r="D17" s="3">
        <f t="shared" ca="1" si="0"/>
        <v>0</v>
      </c>
      <c r="E17" s="2"/>
      <c r="F17" s="3">
        <f t="shared" ca="1" si="1"/>
        <v>0</v>
      </c>
      <c r="G17" s="2"/>
      <c r="H17" s="3">
        <f t="shared" ca="1" si="2"/>
        <v>0</v>
      </c>
      <c r="I17" s="2"/>
      <c r="J17" s="3">
        <f t="shared" ca="1" si="3"/>
        <v>0</v>
      </c>
      <c r="K17" s="2"/>
      <c r="L17" s="3">
        <f t="shared" ca="1" si="4"/>
        <v>0</v>
      </c>
      <c r="M17" s="4">
        <f t="shared" ca="1" si="5"/>
        <v>0</v>
      </c>
      <c r="N17" s="2"/>
      <c r="Q17" s="43"/>
      <c r="R17" s="42"/>
      <c r="V17" s="29"/>
      <c r="W17" s="43"/>
      <c r="X17" s="42"/>
    </row>
    <row r="18" spans="1:24" ht="12.75" x14ac:dyDescent="0.2">
      <c r="A18" s="10"/>
      <c r="B18" s="5"/>
      <c r="C18" s="6"/>
      <c r="D18" s="3">
        <f t="shared" ca="1" si="0"/>
        <v>0</v>
      </c>
      <c r="E18" s="2"/>
      <c r="F18" s="3">
        <f t="shared" ca="1" si="1"/>
        <v>0</v>
      </c>
      <c r="G18" s="2"/>
      <c r="H18" s="3">
        <f t="shared" ca="1" si="2"/>
        <v>0</v>
      </c>
      <c r="I18" s="2"/>
      <c r="J18" s="3">
        <f t="shared" ca="1" si="3"/>
        <v>0</v>
      </c>
      <c r="K18" s="2"/>
      <c r="L18" s="3">
        <f t="shared" ca="1" si="4"/>
        <v>0</v>
      </c>
      <c r="M18" s="4">
        <f t="shared" ca="1" si="5"/>
        <v>0</v>
      </c>
      <c r="N18" s="2"/>
      <c r="Q18" s="43"/>
      <c r="R18" s="42"/>
      <c r="V18" s="29"/>
      <c r="W18" s="43"/>
      <c r="X18" s="42"/>
    </row>
    <row r="19" spans="1:24" ht="12.75" x14ac:dyDescent="0.2">
      <c r="A19" s="10"/>
      <c r="B19" s="5"/>
      <c r="C19" s="6"/>
      <c r="D19" s="3">
        <f t="shared" ca="1" si="0"/>
        <v>0</v>
      </c>
      <c r="E19" s="2"/>
      <c r="F19" s="3">
        <f t="shared" ca="1" si="1"/>
        <v>0</v>
      </c>
      <c r="G19" s="2"/>
      <c r="H19" s="3">
        <f t="shared" ca="1" si="2"/>
        <v>0</v>
      </c>
      <c r="I19" s="2"/>
      <c r="J19" s="3">
        <f t="shared" ca="1" si="3"/>
        <v>0</v>
      </c>
      <c r="K19" s="2"/>
      <c r="L19" s="3">
        <f t="shared" ca="1" si="4"/>
        <v>0</v>
      </c>
      <c r="M19" s="4">
        <f t="shared" ca="1" si="5"/>
        <v>0</v>
      </c>
      <c r="N19" s="2"/>
      <c r="Q19" s="57"/>
      <c r="R19" s="57"/>
      <c r="S19" s="55"/>
      <c r="T19" s="55"/>
      <c r="V19" s="29"/>
      <c r="W19" s="43"/>
      <c r="X19" s="42"/>
    </row>
    <row r="20" spans="1:24" ht="12.75" x14ac:dyDescent="0.2">
      <c r="A20" s="10"/>
      <c r="B20" s="5"/>
      <c r="C20" s="6"/>
      <c r="D20" s="3">
        <f t="shared" ca="1" si="0"/>
        <v>0</v>
      </c>
      <c r="E20" s="2"/>
      <c r="F20" s="3">
        <f t="shared" ca="1" si="1"/>
        <v>0</v>
      </c>
      <c r="G20" s="2"/>
      <c r="H20" s="3">
        <f t="shared" ca="1" si="2"/>
        <v>0</v>
      </c>
      <c r="I20" s="2"/>
      <c r="J20" s="3">
        <f t="shared" ca="1" si="3"/>
        <v>0</v>
      </c>
      <c r="K20" s="2"/>
      <c r="L20" s="3">
        <f t="shared" ca="1" si="4"/>
        <v>0</v>
      </c>
      <c r="M20" s="4">
        <f t="shared" ca="1" si="5"/>
        <v>0</v>
      </c>
      <c r="N20" s="2"/>
      <c r="Q20" s="43"/>
      <c r="R20" s="42"/>
      <c r="V20" s="29"/>
      <c r="W20" s="43"/>
      <c r="X20" s="42"/>
    </row>
    <row r="21" spans="1:24" ht="12.75" x14ac:dyDescent="0.2">
      <c r="A21" s="10"/>
      <c r="B21" s="5"/>
      <c r="C21" s="6"/>
      <c r="D21" s="3">
        <f t="shared" ca="1" si="0"/>
        <v>0</v>
      </c>
      <c r="E21" s="2"/>
      <c r="F21" s="3">
        <f t="shared" ca="1" si="1"/>
        <v>0</v>
      </c>
      <c r="G21" s="2"/>
      <c r="H21" s="3">
        <f t="shared" ca="1" si="2"/>
        <v>0</v>
      </c>
      <c r="I21" s="2"/>
      <c r="J21" s="3">
        <f t="shared" ca="1" si="3"/>
        <v>0</v>
      </c>
      <c r="K21" s="2"/>
      <c r="L21" s="3">
        <f t="shared" ca="1" si="4"/>
        <v>0</v>
      </c>
      <c r="M21" s="4">
        <f t="shared" ca="1" si="5"/>
        <v>0</v>
      </c>
      <c r="N21" s="2"/>
      <c r="Q21" s="43"/>
      <c r="R21" s="42"/>
      <c r="V21" s="29"/>
      <c r="W21" s="43"/>
      <c r="X21" s="42"/>
    </row>
    <row r="22" spans="1:24" ht="12.75" x14ac:dyDescent="0.2">
      <c r="A22" s="10"/>
      <c r="B22" s="5"/>
      <c r="C22" s="6"/>
      <c r="D22" s="3">
        <f t="shared" ca="1" si="0"/>
        <v>0</v>
      </c>
      <c r="E22" s="2"/>
      <c r="F22" s="3">
        <f t="shared" ca="1" si="1"/>
        <v>0</v>
      </c>
      <c r="G22" s="2"/>
      <c r="H22" s="3">
        <f t="shared" ca="1" si="2"/>
        <v>0</v>
      </c>
      <c r="I22" s="2"/>
      <c r="J22" s="3">
        <f t="shared" ca="1" si="3"/>
        <v>0</v>
      </c>
      <c r="K22" s="2"/>
      <c r="L22" s="3">
        <f t="shared" ca="1" si="4"/>
        <v>0</v>
      </c>
      <c r="M22" s="4">
        <f t="shared" ca="1" si="5"/>
        <v>0</v>
      </c>
      <c r="N22" s="2"/>
      <c r="Q22" s="43"/>
      <c r="R22" s="42"/>
      <c r="V22" s="29"/>
      <c r="W22" s="43"/>
      <c r="X22" s="42"/>
    </row>
    <row r="23" spans="1:24" ht="12.75" x14ac:dyDescent="0.2">
      <c r="A23" s="10"/>
      <c r="B23" s="5"/>
      <c r="C23" s="6"/>
      <c r="D23" s="3">
        <f t="shared" ca="1" si="0"/>
        <v>0</v>
      </c>
      <c r="E23" s="2"/>
      <c r="F23" s="3">
        <f t="shared" ca="1" si="1"/>
        <v>0</v>
      </c>
      <c r="G23" s="2"/>
      <c r="H23" s="3">
        <f t="shared" ca="1" si="2"/>
        <v>0</v>
      </c>
      <c r="I23" s="2"/>
      <c r="J23" s="3">
        <f t="shared" ca="1" si="3"/>
        <v>0</v>
      </c>
      <c r="K23" s="2"/>
      <c r="L23" s="3">
        <f t="shared" ca="1" si="4"/>
        <v>0</v>
      </c>
      <c r="M23" s="4">
        <f t="shared" ca="1" si="5"/>
        <v>0</v>
      </c>
      <c r="N23" s="2"/>
      <c r="Q23" s="43"/>
      <c r="R23" s="42"/>
      <c r="V23" s="29"/>
      <c r="W23" s="43"/>
      <c r="X23" s="42"/>
    </row>
    <row r="24" spans="1:24" ht="12.75" x14ac:dyDescent="0.2">
      <c r="A24" s="10"/>
      <c r="B24" s="5"/>
      <c r="C24" s="6"/>
      <c r="D24" s="3">
        <f t="shared" ca="1" si="0"/>
        <v>0</v>
      </c>
      <c r="E24" s="2"/>
      <c r="F24" s="3">
        <f t="shared" ca="1" si="1"/>
        <v>0</v>
      </c>
      <c r="G24" s="2"/>
      <c r="H24" s="3">
        <f t="shared" ca="1" si="2"/>
        <v>0</v>
      </c>
      <c r="I24" s="2"/>
      <c r="J24" s="3">
        <f t="shared" ca="1" si="3"/>
        <v>0</v>
      </c>
      <c r="K24" s="2"/>
      <c r="L24" s="3">
        <f t="shared" ca="1" si="4"/>
        <v>0</v>
      </c>
      <c r="M24" s="4">
        <f t="shared" ca="1" si="5"/>
        <v>0</v>
      </c>
      <c r="N24" s="2"/>
      <c r="Q24" s="43"/>
      <c r="R24" s="42"/>
      <c r="V24" s="29"/>
      <c r="W24" s="43"/>
      <c r="X24" s="42"/>
    </row>
    <row r="25" spans="1:24" ht="12.75" x14ac:dyDescent="0.2">
      <c r="A25" s="10"/>
      <c r="B25" s="5"/>
      <c r="C25" s="6"/>
      <c r="D25" s="3">
        <f t="shared" ca="1" si="0"/>
        <v>0</v>
      </c>
      <c r="E25" s="2"/>
      <c r="F25" s="3">
        <f t="shared" ca="1" si="1"/>
        <v>0</v>
      </c>
      <c r="G25" s="2"/>
      <c r="H25" s="3">
        <f t="shared" ca="1" si="2"/>
        <v>0</v>
      </c>
      <c r="I25" s="2"/>
      <c r="J25" s="3">
        <f t="shared" ca="1" si="3"/>
        <v>0</v>
      </c>
      <c r="K25" s="2"/>
      <c r="L25" s="3">
        <f t="shared" ca="1" si="4"/>
        <v>0</v>
      </c>
      <c r="M25" s="4">
        <f t="shared" ca="1" si="5"/>
        <v>0</v>
      </c>
      <c r="N25" s="2"/>
      <c r="Q25" s="58"/>
      <c r="R25" s="42"/>
      <c r="V25" s="29"/>
    </row>
    <row r="26" spans="1:24" ht="12.75" x14ac:dyDescent="0.2">
      <c r="A26" s="10"/>
      <c r="B26" s="5"/>
      <c r="C26" s="6"/>
      <c r="D26" s="3">
        <f t="shared" ca="1" si="0"/>
        <v>0</v>
      </c>
      <c r="E26" s="2"/>
      <c r="F26" s="3">
        <f t="shared" ca="1" si="1"/>
        <v>0</v>
      </c>
      <c r="G26" s="2"/>
      <c r="H26" s="3">
        <f t="shared" ca="1" si="2"/>
        <v>0</v>
      </c>
      <c r="I26" s="2"/>
      <c r="J26" s="3">
        <f t="shared" ca="1" si="3"/>
        <v>0</v>
      </c>
      <c r="K26" s="2"/>
      <c r="L26" s="3">
        <f t="shared" ca="1" si="4"/>
        <v>0</v>
      </c>
      <c r="M26" s="4">
        <f t="shared" ca="1" si="5"/>
        <v>0</v>
      </c>
      <c r="N26" s="2"/>
      <c r="Q26" s="43"/>
      <c r="R26" s="42"/>
      <c r="V26" s="29"/>
    </row>
    <row r="27" spans="1:24" ht="12.75" x14ac:dyDescent="0.2">
      <c r="A27" s="10"/>
      <c r="B27" s="5"/>
      <c r="C27" s="6"/>
      <c r="D27" s="3">
        <f t="shared" ca="1" si="0"/>
        <v>0</v>
      </c>
      <c r="E27" s="2"/>
      <c r="F27" s="3">
        <f t="shared" ca="1" si="1"/>
        <v>0</v>
      </c>
      <c r="G27" s="2"/>
      <c r="H27" s="3">
        <f t="shared" ca="1" si="2"/>
        <v>0</v>
      </c>
      <c r="I27" s="2"/>
      <c r="J27" s="3">
        <f t="shared" ca="1" si="3"/>
        <v>0</v>
      </c>
      <c r="K27" s="2"/>
      <c r="L27" s="3">
        <f t="shared" ca="1" si="4"/>
        <v>0</v>
      </c>
      <c r="M27" s="4">
        <f t="shared" ca="1" si="5"/>
        <v>0</v>
      </c>
      <c r="N27" s="2"/>
      <c r="Q27" s="43"/>
      <c r="R27" s="42"/>
      <c r="V27" s="29"/>
    </row>
    <row r="28" spans="1:24" ht="12.75" x14ac:dyDescent="0.2">
      <c r="A28" s="10"/>
      <c r="B28" s="5"/>
      <c r="C28" s="6"/>
      <c r="D28" s="3">
        <f t="shared" ca="1" si="0"/>
        <v>0</v>
      </c>
      <c r="E28" s="2"/>
      <c r="F28" s="3">
        <f t="shared" ca="1" si="1"/>
        <v>0</v>
      </c>
      <c r="G28" s="2"/>
      <c r="H28" s="3">
        <f t="shared" ca="1" si="2"/>
        <v>0</v>
      </c>
      <c r="I28" s="2"/>
      <c r="J28" s="3">
        <f t="shared" ca="1" si="3"/>
        <v>0</v>
      </c>
      <c r="K28" s="2"/>
      <c r="L28" s="3">
        <f t="shared" ca="1" si="4"/>
        <v>0</v>
      </c>
      <c r="M28" s="4">
        <f t="shared" ca="1" si="5"/>
        <v>0</v>
      </c>
      <c r="N28" s="2"/>
      <c r="Q28" s="43"/>
      <c r="R28" s="42"/>
      <c r="V28" s="29"/>
    </row>
    <row r="29" spans="1:24" ht="12.75" x14ac:dyDescent="0.2">
      <c r="A29" s="43"/>
      <c r="B29" s="42"/>
      <c r="C29" s="38"/>
      <c r="D29" s="30"/>
      <c r="F29" s="30"/>
      <c r="H29" s="30"/>
      <c r="I29" s="29"/>
      <c r="J29" s="30"/>
      <c r="K29" s="29"/>
      <c r="L29" s="30"/>
      <c r="M29" s="27"/>
      <c r="N29" s="29"/>
      <c r="Q29" s="43"/>
      <c r="R29" s="42"/>
      <c r="V29" s="29"/>
    </row>
    <row r="30" spans="1:24" ht="12.75" x14ac:dyDescent="0.2">
      <c r="A30" s="43"/>
      <c r="B30" s="42"/>
      <c r="C30" s="38"/>
      <c r="D30" s="30"/>
      <c r="F30" s="30"/>
      <c r="H30" s="30"/>
      <c r="I30" s="29"/>
      <c r="J30" s="30"/>
      <c r="K30" s="29"/>
      <c r="L30" s="30"/>
      <c r="M30" s="27"/>
      <c r="N30" s="29"/>
      <c r="Q30" s="43"/>
      <c r="R30" s="42"/>
      <c r="V30" s="29"/>
    </row>
    <row r="31" spans="1:24" ht="12.75" x14ac:dyDescent="0.2">
      <c r="A31" s="43"/>
      <c r="B31" s="42"/>
      <c r="C31" s="38"/>
      <c r="D31" s="30"/>
      <c r="F31" s="30"/>
      <c r="H31" s="30"/>
      <c r="I31" s="29"/>
      <c r="J31" s="30"/>
      <c r="K31" s="29"/>
      <c r="L31" s="30"/>
      <c r="M31" s="27"/>
      <c r="N31" s="29"/>
      <c r="Q31" s="43"/>
      <c r="R31" s="42"/>
      <c r="V31" s="29"/>
    </row>
    <row r="32" spans="1:24" ht="12.75" x14ac:dyDescent="0.2">
      <c r="A32" s="43"/>
      <c r="B32" s="42"/>
      <c r="C32" s="38"/>
      <c r="D32" s="30"/>
      <c r="F32" s="30"/>
      <c r="H32" s="30"/>
      <c r="I32" s="29"/>
      <c r="J32" s="30"/>
      <c r="K32" s="29"/>
      <c r="L32" s="30"/>
      <c r="M32" s="27"/>
      <c r="N32" s="29"/>
      <c r="V32" s="29"/>
    </row>
    <row r="33" spans="1:22" ht="12.75" x14ac:dyDescent="0.2">
      <c r="A33" s="43"/>
      <c r="B33" s="42"/>
      <c r="C33" s="38"/>
      <c r="D33" s="30"/>
      <c r="F33" s="30"/>
      <c r="H33" s="30"/>
      <c r="I33" s="29"/>
      <c r="J33" s="30"/>
      <c r="K33" s="29"/>
      <c r="L33" s="30"/>
      <c r="M33" s="27"/>
      <c r="N33" s="29"/>
      <c r="V33" s="29"/>
    </row>
    <row r="34" spans="1:22" ht="12.75" x14ac:dyDescent="0.2">
      <c r="A34" s="43"/>
      <c r="B34" s="42"/>
      <c r="C34" s="38"/>
      <c r="D34" s="30"/>
      <c r="F34" s="30"/>
      <c r="H34" s="30"/>
      <c r="I34" s="29"/>
      <c r="J34" s="30"/>
      <c r="K34" s="29"/>
      <c r="L34" s="30"/>
      <c r="M34" s="27"/>
      <c r="N34" s="29"/>
      <c r="V34" s="29"/>
    </row>
    <row r="35" spans="1:22" ht="12.75" x14ac:dyDescent="0.2">
      <c r="A35" s="43"/>
      <c r="B35" s="42"/>
      <c r="C35" s="38"/>
      <c r="D35" s="30"/>
      <c r="F35" s="30"/>
      <c r="H35" s="30"/>
      <c r="I35" s="29"/>
      <c r="J35" s="30"/>
      <c r="K35" s="29"/>
      <c r="L35" s="30"/>
      <c r="M35" s="27"/>
      <c r="N35" s="29"/>
      <c r="V35" s="29"/>
    </row>
    <row r="36" spans="1:22" x14ac:dyDescent="0.25">
      <c r="V36" s="29"/>
    </row>
    <row r="37" spans="1:22" ht="12.75" x14ac:dyDescent="0.2">
      <c r="C37" s="32" t="s">
        <v>2</v>
      </c>
      <c r="D37" s="33" t="s">
        <v>3</v>
      </c>
      <c r="V37" s="29"/>
    </row>
    <row r="38" spans="1:22" ht="12.75" x14ac:dyDescent="0.2">
      <c r="C38" s="34">
        <v>0</v>
      </c>
      <c r="D38" s="35">
        <v>0</v>
      </c>
      <c r="V38" s="29"/>
    </row>
    <row r="39" spans="1:22" ht="12.75" x14ac:dyDescent="0.2">
      <c r="C39" s="34">
        <v>1</v>
      </c>
      <c r="D39" s="35">
        <v>25</v>
      </c>
      <c r="V39" s="29"/>
    </row>
    <row r="40" spans="1:22" ht="12.75" x14ac:dyDescent="0.2">
      <c r="C40" s="34">
        <v>2</v>
      </c>
      <c r="D40" s="35">
        <v>22</v>
      </c>
      <c r="V40" s="29"/>
    </row>
    <row r="41" spans="1:22" ht="12.75" x14ac:dyDescent="0.2">
      <c r="C41" s="34">
        <v>3</v>
      </c>
      <c r="D41" s="35">
        <v>20</v>
      </c>
      <c r="V41" s="29"/>
    </row>
    <row r="42" spans="1:22" ht="12.75" x14ac:dyDescent="0.2">
      <c r="C42" s="34">
        <v>4</v>
      </c>
      <c r="D42" s="35">
        <v>18</v>
      </c>
      <c r="V42" s="29"/>
    </row>
    <row r="43" spans="1:22" ht="12.75" x14ac:dyDescent="0.2">
      <c r="C43" s="34">
        <v>5</v>
      </c>
      <c r="D43" s="35">
        <v>16</v>
      </c>
      <c r="V43" s="29"/>
    </row>
    <row r="44" spans="1:22" ht="12.75" x14ac:dyDescent="0.2">
      <c r="C44" s="34">
        <v>6</v>
      </c>
      <c r="D44" s="35">
        <v>15</v>
      </c>
      <c r="V44" s="29"/>
    </row>
    <row r="45" spans="1:22" ht="12.75" x14ac:dyDescent="0.2">
      <c r="C45" s="34">
        <v>7</v>
      </c>
      <c r="D45" s="35">
        <v>14</v>
      </c>
      <c r="V45" s="29"/>
    </row>
    <row r="46" spans="1:22" ht="12.75" x14ac:dyDescent="0.2">
      <c r="C46" s="34">
        <v>8</v>
      </c>
      <c r="D46" s="35">
        <v>13</v>
      </c>
      <c r="V46" s="29"/>
    </row>
    <row r="47" spans="1:22" ht="12.75" x14ac:dyDescent="0.2">
      <c r="C47" s="34">
        <v>9</v>
      </c>
      <c r="D47" s="35">
        <v>12</v>
      </c>
      <c r="V47" s="29"/>
    </row>
    <row r="48" spans="1:22" ht="12.75" x14ac:dyDescent="0.2">
      <c r="C48" s="34">
        <v>10</v>
      </c>
      <c r="D48" s="35">
        <v>11</v>
      </c>
      <c r="V48" s="29"/>
    </row>
    <row r="49" spans="3:22" ht="12.75" x14ac:dyDescent="0.2">
      <c r="C49" s="34">
        <v>11</v>
      </c>
      <c r="D49" s="35">
        <v>10</v>
      </c>
      <c r="V49" s="29"/>
    </row>
    <row r="50" spans="3:22" ht="12.75" x14ac:dyDescent="0.2">
      <c r="C50" s="34">
        <v>12</v>
      </c>
      <c r="D50" s="35">
        <v>9</v>
      </c>
      <c r="V50" s="29"/>
    </row>
    <row r="51" spans="3:22" ht="12.75" x14ac:dyDescent="0.2">
      <c r="C51" s="34">
        <v>13</v>
      </c>
      <c r="D51" s="35">
        <v>8</v>
      </c>
      <c r="V51" s="29"/>
    </row>
    <row r="52" spans="3:22" ht="12.75" x14ac:dyDescent="0.2">
      <c r="C52" s="34">
        <v>14</v>
      </c>
      <c r="D52" s="35">
        <v>7</v>
      </c>
      <c r="V52" s="29"/>
    </row>
    <row r="53" spans="3:22" ht="12.75" x14ac:dyDescent="0.2">
      <c r="C53" s="34">
        <v>15</v>
      </c>
      <c r="D53" s="35">
        <v>6</v>
      </c>
      <c r="V53" s="29"/>
    </row>
    <row r="54" spans="3:22" ht="12.75" x14ac:dyDescent="0.2">
      <c r="C54" s="34">
        <v>16</v>
      </c>
      <c r="D54" s="35">
        <v>5</v>
      </c>
      <c r="V54" s="29"/>
    </row>
    <row r="55" spans="3:22" ht="12.75" x14ac:dyDescent="0.2">
      <c r="C55" s="34">
        <v>17</v>
      </c>
      <c r="D55" s="35">
        <v>4</v>
      </c>
      <c r="V55" s="29"/>
    </row>
    <row r="56" spans="3:22" ht="12.75" x14ac:dyDescent="0.2">
      <c r="C56" s="34">
        <v>18</v>
      </c>
      <c r="D56" s="35">
        <v>3</v>
      </c>
      <c r="V56" s="29"/>
    </row>
    <row r="57" spans="3:22" ht="12.75" x14ac:dyDescent="0.2">
      <c r="C57" s="34">
        <v>19</v>
      </c>
      <c r="D57" s="35">
        <v>2</v>
      </c>
      <c r="V57" s="29"/>
    </row>
    <row r="58" spans="3:22" ht="12.75" x14ac:dyDescent="0.2">
      <c r="C58" s="34">
        <v>20</v>
      </c>
      <c r="D58" s="35">
        <v>1</v>
      </c>
      <c r="V58" s="29"/>
    </row>
    <row r="59" spans="3:22" ht="12.75" x14ac:dyDescent="0.2">
      <c r="C59" s="34">
        <v>21</v>
      </c>
      <c r="D59" s="35">
        <v>1</v>
      </c>
      <c r="V59" s="29"/>
    </row>
    <row r="60" spans="3:22" ht="12.75" x14ac:dyDescent="0.2">
      <c r="C60" s="34">
        <v>22</v>
      </c>
      <c r="D60" s="35">
        <v>1</v>
      </c>
      <c r="V60" s="29"/>
    </row>
    <row r="61" spans="3:22" ht="12.75" x14ac:dyDescent="0.2">
      <c r="C61" s="34">
        <v>23</v>
      </c>
      <c r="D61" s="35">
        <v>1</v>
      </c>
      <c r="V61" s="29"/>
    </row>
    <row r="62" spans="3:22" ht="12.75" x14ac:dyDescent="0.2">
      <c r="C62" s="34">
        <v>24</v>
      </c>
      <c r="D62" s="35">
        <v>1</v>
      </c>
      <c r="V62" s="29"/>
    </row>
    <row r="63" spans="3:22" ht="12.75" x14ac:dyDescent="0.2">
      <c r="C63" s="34">
        <v>25</v>
      </c>
      <c r="D63" s="35">
        <v>1</v>
      </c>
      <c r="V63" s="29"/>
    </row>
    <row r="64" spans="3:22" ht="12.75" x14ac:dyDescent="0.2">
      <c r="C64" s="34">
        <v>26</v>
      </c>
      <c r="D64" s="35">
        <v>1</v>
      </c>
      <c r="V64" s="29"/>
    </row>
    <row r="65" spans="3:22" ht="12.75" x14ac:dyDescent="0.2">
      <c r="C65" s="34">
        <v>27</v>
      </c>
      <c r="D65" s="35">
        <v>1</v>
      </c>
      <c r="V65" s="29"/>
    </row>
    <row r="66" spans="3:22" ht="12.75" x14ac:dyDescent="0.2">
      <c r="C66" s="34">
        <v>28</v>
      </c>
      <c r="D66" s="35">
        <v>1</v>
      </c>
      <c r="V66" s="29"/>
    </row>
    <row r="67" spans="3:22" ht="12.75" x14ac:dyDescent="0.2">
      <c r="C67" s="34">
        <v>29</v>
      </c>
      <c r="D67" s="35">
        <v>1</v>
      </c>
      <c r="V67" s="29"/>
    </row>
    <row r="68" spans="3:22" ht="12.75" x14ac:dyDescent="0.2">
      <c r="C68" s="34">
        <v>30</v>
      </c>
      <c r="D68" s="35">
        <v>1</v>
      </c>
      <c r="V68" s="29"/>
    </row>
    <row r="69" spans="3:22" ht="12.75" x14ac:dyDescent="0.2">
      <c r="C69" s="34" t="s">
        <v>7</v>
      </c>
      <c r="D69" s="35">
        <v>0</v>
      </c>
      <c r="V69" s="29"/>
    </row>
    <row r="70" spans="3:22" ht="12.75" x14ac:dyDescent="0.2">
      <c r="C70" s="34" t="s">
        <v>8</v>
      </c>
      <c r="D70" s="35">
        <v>0</v>
      </c>
      <c r="V70" s="29"/>
    </row>
    <row r="71" spans="3:22" ht="12.75" x14ac:dyDescent="0.2">
      <c r="C71" s="36" t="s">
        <v>9</v>
      </c>
      <c r="D71" s="37">
        <v>0</v>
      </c>
      <c r="V71" s="29"/>
    </row>
    <row r="72" spans="3:22" ht="12.75" x14ac:dyDescent="0.2">
      <c r="C72" s="38"/>
      <c r="D72" s="39"/>
      <c r="V72" s="29"/>
    </row>
    <row r="73" spans="3:22" ht="12.75" x14ac:dyDescent="0.2">
      <c r="C73" s="38"/>
      <c r="D73" s="39"/>
      <c r="V73" s="29"/>
    </row>
    <row r="74" spans="3:22" ht="12.75" x14ac:dyDescent="0.2">
      <c r="C74" s="38"/>
      <c r="D74" s="39"/>
      <c r="V74" s="29"/>
    </row>
    <row r="75" spans="3:22" ht="12.75" x14ac:dyDescent="0.2">
      <c r="C75" s="38"/>
      <c r="D75" s="39"/>
      <c r="V75" s="29"/>
    </row>
    <row r="76" spans="3:22" ht="12.75" x14ac:dyDescent="0.2">
      <c r="C76" s="38"/>
      <c r="D76" s="39"/>
      <c r="V76" s="29"/>
    </row>
    <row r="77" spans="3:22" ht="12.75" x14ac:dyDescent="0.2">
      <c r="C77" s="38"/>
      <c r="D77" s="39"/>
      <c r="V77" s="29"/>
    </row>
    <row r="78" spans="3:22" ht="12.75" x14ac:dyDescent="0.2">
      <c r="C78" s="38"/>
      <c r="D78" s="39"/>
      <c r="V78" s="29"/>
    </row>
    <row r="79" spans="3:22" ht="12.75" x14ac:dyDescent="0.2">
      <c r="C79" s="38"/>
      <c r="D79" s="39"/>
      <c r="V79" s="29"/>
    </row>
    <row r="80" spans="3:22" ht="12.75" x14ac:dyDescent="0.2">
      <c r="C80" s="38"/>
      <c r="D80" s="39"/>
      <c r="V80" s="29"/>
    </row>
    <row r="81" spans="3:22" ht="12.75" x14ac:dyDescent="0.2">
      <c r="C81" s="38"/>
      <c r="D81" s="39"/>
      <c r="V81" s="29"/>
    </row>
    <row r="82" spans="3:22" ht="12.75" x14ac:dyDescent="0.2">
      <c r="C82" s="38"/>
      <c r="D82" s="39"/>
      <c r="V82" s="29"/>
    </row>
    <row r="83" spans="3:22" ht="12.75" x14ac:dyDescent="0.2">
      <c r="C83" s="38"/>
      <c r="D83" s="39"/>
      <c r="V83" s="29"/>
    </row>
    <row r="84" spans="3:22" x14ac:dyDescent="0.25">
      <c r="V84" s="29"/>
    </row>
    <row r="85" spans="3:22" x14ac:dyDescent="0.25">
      <c r="V85" s="29"/>
    </row>
    <row r="86" spans="3:22" x14ac:dyDescent="0.25">
      <c r="V86" s="29"/>
    </row>
    <row r="87" spans="3:22" x14ac:dyDescent="0.25">
      <c r="V87" s="29"/>
    </row>
    <row r="88" spans="3:22" x14ac:dyDescent="0.25">
      <c r="V88" s="29"/>
    </row>
    <row r="89" spans="3:22" x14ac:dyDescent="0.25">
      <c r="V89" s="29"/>
    </row>
    <row r="90" spans="3:22" x14ac:dyDescent="0.25">
      <c r="V90" s="29"/>
    </row>
    <row r="91" spans="3:22" x14ac:dyDescent="0.25">
      <c r="V91" s="29"/>
    </row>
    <row r="92" spans="3:22" x14ac:dyDescent="0.25">
      <c r="V92" s="29"/>
    </row>
    <row r="93" spans="3:22" x14ac:dyDescent="0.25">
      <c r="V93" s="29"/>
    </row>
    <row r="94" spans="3:22" x14ac:dyDescent="0.25">
      <c r="V94" s="29"/>
    </row>
    <row r="95" spans="3:22" x14ac:dyDescent="0.25">
      <c r="V95" s="29"/>
    </row>
    <row r="96" spans="3:22" x14ac:dyDescent="0.25">
      <c r="V96" s="29"/>
    </row>
    <row r="97" spans="22:22" x14ac:dyDescent="0.25">
      <c r="V97" s="29"/>
    </row>
    <row r="98" spans="22:22" x14ac:dyDescent="0.25">
      <c r="V98" s="29"/>
    </row>
    <row r="99" spans="22:22" x14ac:dyDescent="0.25">
      <c r="V99" s="29"/>
    </row>
    <row r="100" spans="22:22" x14ac:dyDescent="0.25">
      <c r="V100" s="29"/>
    </row>
    <row r="101" spans="22:22" x14ac:dyDescent="0.25">
      <c r="V101" s="29"/>
    </row>
    <row r="102" spans="22:22" x14ac:dyDescent="0.25">
      <c r="V102" s="29"/>
    </row>
    <row r="103" spans="22:22" x14ac:dyDescent="0.25">
      <c r="V103" s="29"/>
    </row>
    <row r="104" spans="22:22" x14ac:dyDescent="0.25">
      <c r="V104" s="29"/>
    </row>
    <row r="105" spans="22:22" x14ac:dyDescent="0.25">
      <c r="V105" s="29"/>
    </row>
    <row r="106" spans="22:22" x14ac:dyDescent="0.25">
      <c r="V106" s="29"/>
    </row>
    <row r="107" spans="22:22" x14ac:dyDescent="0.25">
      <c r="V107" s="29"/>
    </row>
    <row r="108" spans="22:22" x14ac:dyDescent="0.25">
      <c r="V108" s="29"/>
    </row>
    <row r="109" spans="22:22" x14ac:dyDescent="0.25">
      <c r="V109" s="29"/>
    </row>
    <row r="110" spans="22:22" x14ac:dyDescent="0.25">
      <c r="V110" s="29"/>
    </row>
    <row r="111" spans="22:22" x14ac:dyDescent="0.25">
      <c r="V111" s="29"/>
    </row>
    <row r="112" spans="22:22" x14ac:dyDescent="0.25">
      <c r="V112" s="29"/>
    </row>
    <row r="113" spans="22:22" x14ac:dyDescent="0.25">
      <c r="V113" s="29"/>
    </row>
    <row r="114" spans="22:22" x14ac:dyDescent="0.25">
      <c r="V114" s="29"/>
    </row>
    <row r="115" spans="22:22" x14ac:dyDescent="0.25">
      <c r="V115" s="29"/>
    </row>
    <row r="116" spans="22:22" x14ac:dyDescent="0.25">
      <c r="V116" s="29"/>
    </row>
    <row r="117" spans="22:22" x14ac:dyDescent="0.25">
      <c r="V117" s="29"/>
    </row>
    <row r="118" spans="22:22" x14ac:dyDescent="0.25">
      <c r="V118" s="29"/>
    </row>
    <row r="119" spans="22:22" x14ac:dyDescent="0.25">
      <c r="V119" s="29"/>
    </row>
    <row r="120" spans="22:22" x14ac:dyDescent="0.25">
      <c r="V120" s="29"/>
    </row>
    <row r="121" spans="22:22" x14ac:dyDescent="0.25">
      <c r="V121" s="29"/>
    </row>
    <row r="122" spans="22:22" x14ac:dyDescent="0.25">
      <c r="V122" s="29"/>
    </row>
    <row r="123" spans="22:22" x14ac:dyDescent="0.25">
      <c r="V123" s="29"/>
    </row>
    <row r="124" spans="22:22" x14ac:dyDescent="0.25">
      <c r="V124" s="29"/>
    </row>
    <row r="125" spans="22:22" x14ac:dyDescent="0.25">
      <c r="V125" s="29"/>
    </row>
    <row r="126" spans="22:22" x14ac:dyDescent="0.25">
      <c r="V126" s="29"/>
    </row>
    <row r="127" spans="22:22" x14ac:dyDescent="0.25">
      <c r="V127" s="29"/>
    </row>
    <row r="128" spans="22:22" x14ac:dyDescent="0.25">
      <c r="V128" s="29"/>
    </row>
    <row r="129" spans="22:22" x14ac:dyDescent="0.25">
      <c r="V129" s="29"/>
    </row>
    <row r="130" spans="22:22" x14ac:dyDescent="0.25">
      <c r="V130" s="29"/>
    </row>
    <row r="131" spans="22:22" x14ac:dyDescent="0.25">
      <c r="V131" s="29"/>
    </row>
    <row r="132" spans="22:22" x14ac:dyDescent="0.25">
      <c r="V132" s="29"/>
    </row>
    <row r="133" spans="22:22" x14ac:dyDescent="0.25">
      <c r="V133" s="29"/>
    </row>
    <row r="134" spans="22:22" x14ac:dyDescent="0.25">
      <c r="V134" s="29"/>
    </row>
    <row r="135" spans="22:22" x14ac:dyDescent="0.25">
      <c r="V135" s="29"/>
    </row>
    <row r="136" spans="22:22" x14ac:dyDescent="0.25">
      <c r="V136" s="29"/>
    </row>
    <row r="137" spans="22:22" x14ac:dyDescent="0.25">
      <c r="V137" s="29"/>
    </row>
    <row r="138" spans="22:22" x14ac:dyDescent="0.25">
      <c r="V138" s="29"/>
    </row>
    <row r="139" spans="22:22" x14ac:dyDescent="0.25">
      <c r="V139" s="29"/>
    </row>
    <row r="140" spans="22:22" x14ac:dyDescent="0.25">
      <c r="V140" s="29"/>
    </row>
    <row r="141" spans="22:22" x14ac:dyDescent="0.25">
      <c r="V141" s="29"/>
    </row>
    <row r="142" spans="22:22" x14ac:dyDescent="0.25">
      <c r="V142" s="29"/>
    </row>
    <row r="143" spans="22:22" x14ac:dyDescent="0.25">
      <c r="V143" s="29"/>
    </row>
    <row r="144" spans="22:22" x14ac:dyDescent="0.25">
      <c r="V144" s="29"/>
    </row>
    <row r="145" spans="22:22" x14ac:dyDescent="0.25">
      <c r="V145" s="29"/>
    </row>
    <row r="146" spans="22:22" x14ac:dyDescent="0.25">
      <c r="V146" s="29"/>
    </row>
    <row r="147" spans="22:22" x14ac:dyDescent="0.25">
      <c r="V147" s="29"/>
    </row>
    <row r="148" spans="22:22" x14ac:dyDescent="0.25">
      <c r="V148" s="29"/>
    </row>
    <row r="149" spans="22:22" x14ac:dyDescent="0.25">
      <c r="V149" s="29"/>
    </row>
    <row r="150" spans="22:22" x14ac:dyDescent="0.25">
      <c r="V150" s="29"/>
    </row>
    <row r="151" spans="22:22" x14ac:dyDescent="0.25">
      <c r="V151" s="29"/>
    </row>
    <row r="152" spans="22:22" x14ac:dyDescent="0.25">
      <c r="V152" s="29"/>
    </row>
    <row r="153" spans="22:22" x14ac:dyDescent="0.25">
      <c r="V153" s="29"/>
    </row>
    <row r="154" spans="22:22" x14ac:dyDescent="0.25">
      <c r="V154" s="29"/>
    </row>
    <row r="155" spans="22:22" x14ac:dyDescent="0.25">
      <c r="V155" s="29"/>
    </row>
    <row r="156" spans="22:22" x14ac:dyDescent="0.25">
      <c r="V156" s="29"/>
    </row>
    <row r="157" spans="22:22" x14ac:dyDescent="0.25">
      <c r="V157" s="29"/>
    </row>
    <row r="158" spans="22:22" x14ac:dyDescent="0.25">
      <c r="V158" s="29"/>
    </row>
    <row r="159" spans="22:22" x14ac:dyDescent="0.25">
      <c r="V159" s="29"/>
    </row>
    <row r="160" spans="22:22" x14ac:dyDescent="0.25">
      <c r="V160" s="29"/>
    </row>
    <row r="161" spans="22:22" x14ac:dyDescent="0.25">
      <c r="V161" s="29"/>
    </row>
    <row r="162" spans="22:22" x14ac:dyDescent="0.25">
      <c r="V162" s="29"/>
    </row>
    <row r="163" spans="22:22" x14ac:dyDescent="0.25">
      <c r="V163" s="29"/>
    </row>
    <row r="164" spans="22:22" x14ac:dyDescent="0.25">
      <c r="V164" s="29"/>
    </row>
    <row r="165" spans="22:22" x14ac:dyDescent="0.25">
      <c r="V165" s="29"/>
    </row>
    <row r="166" spans="22:22" x14ac:dyDescent="0.25">
      <c r="V166" s="29"/>
    </row>
    <row r="167" spans="22:22" x14ac:dyDescent="0.25">
      <c r="V167" s="29"/>
    </row>
    <row r="168" spans="22:22" x14ac:dyDescent="0.25">
      <c r="V168" s="29"/>
    </row>
    <row r="169" spans="22:22" x14ac:dyDescent="0.25">
      <c r="V169" s="29"/>
    </row>
    <row r="170" spans="22:22" x14ac:dyDescent="0.25">
      <c r="V170" s="29"/>
    </row>
    <row r="171" spans="22:22" x14ac:dyDescent="0.25">
      <c r="V171" s="29"/>
    </row>
    <row r="172" spans="22:22" x14ac:dyDescent="0.25">
      <c r="V172" s="29"/>
    </row>
    <row r="173" spans="22:22" x14ac:dyDescent="0.25">
      <c r="V173" s="29"/>
    </row>
    <row r="174" spans="22:22" x14ac:dyDescent="0.25">
      <c r="V174" s="29"/>
    </row>
    <row r="175" spans="22:22" x14ac:dyDescent="0.25">
      <c r="V175" s="29"/>
    </row>
    <row r="176" spans="22:22" x14ac:dyDescent="0.25">
      <c r="V176" s="29"/>
    </row>
    <row r="177" spans="22:22" x14ac:dyDescent="0.25">
      <c r="V177" s="29"/>
    </row>
    <row r="178" spans="22:22" x14ac:dyDescent="0.25">
      <c r="V178" s="29"/>
    </row>
    <row r="179" spans="22:22" x14ac:dyDescent="0.25">
      <c r="V179" s="29"/>
    </row>
    <row r="180" spans="22:22" x14ac:dyDescent="0.25">
      <c r="V180" s="29"/>
    </row>
    <row r="181" spans="22:22" x14ac:dyDescent="0.25">
      <c r="V181" s="29"/>
    </row>
    <row r="182" spans="22:22" x14ac:dyDescent="0.25">
      <c r="V182" s="29"/>
    </row>
    <row r="183" spans="22:22" x14ac:dyDescent="0.25">
      <c r="V183" s="29"/>
    </row>
    <row r="184" spans="22:22" x14ac:dyDescent="0.25">
      <c r="V184" s="29"/>
    </row>
    <row r="185" spans="22:22" x14ac:dyDescent="0.25">
      <c r="V185" s="29"/>
    </row>
    <row r="186" spans="22:22" x14ac:dyDescent="0.25">
      <c r="V186" s="29"/>
    </row>
    <row r="187" spans="22:22" x14ac:dyDescent="0.25">
      <c r="V187" s="29"/>
    </row>
    <row r="188" spans="22:22" x14ac:dyDescent="0.25">
      <c r="V188" s="29"/>
    </row>
    <row r="189" spans="22:22" x14ac:dyDescent="0.25">
      <c r="V189" s="29"/>
    </row>
    <row r="190" spans="22:22" x14ac:dyDescent="0.25">
      <c r="V190" s="29"/>
    </row>
    <row r="191" spans="22:22" x14ac:dyDescent="0.25">
      <c r="V191" s="29"/>
    </row>
    <row r="192" spans="22:22" x14ac:dyDescent="0.25">
      <c r="V192" s="29"/>
    </row>
    <row r="193" spans="22:22" x14ac:dyDescent="0.25">
      <c r="V193" s="29"/>
    </row>
    <row r="194" spans="22:22" x14ac:dyDescent="0.25">
      <c r="V194" s="29"/>
    </row>
    <row r="195" spans="22:22" x14ac:dyDescent="0.25">
      <c r="V195" s="29"/>
    </row>
    <row r="196" spans="22:22" x14ac:dyDescent="0.25">
      <c r="V196" s="29"/>
    </row>
    <row r="197" spans="22:22" x14ac:dyDescent="0.25">
      <c r="V197" s="29"/>
    </row>
    <row r="198" spans="22:22" x14ac:dyDescent="0.25">
      <c r="V198" s="29"/>
    </row>
    <row r="199" spans="22:22" x14ac:dyDescent="0.25">
      <c r="V199" s="29"/>
    </row>
    <row r="200" spans="22:22" x14ac:dyDescent="0.25">
      <c r="V200" s="29"/>
    </row>
    <row r="201" spans="22:22" x14ac:dyDescent="0.25">
      <c r="V201" s="29"/>
    </row>
    <row r="202" spans="22:22" x14ac:dyDescent="0.25">
      <c r="V202" s="29"/>
    </row>
    <row r="203" spans="22:22" x14ac:dyDescent="0.25">
      <c r="V203" s="29"/>
    </row>
    <row r="204" spans="22:22" x14ac:dyDescent="0.25">
      <c r="V204" s="29"/>
    </row>
    <row r="205" spans="22:22" x14ac:dyDescent="0.25">
      <c r="V205" s="29"/>
    </row>
    <row r="206" spans="22:22" x14ac:dyDescent="0.25">
      <c r="V206" s="29"/>
    </row>
    <row r="207" spans="22:22" x14ac:dyDescent="0.25">
      <c r="V207" s="29"/>
    </row>
    <row r="208" spans="22:22" x14ac:dyDescent="0.25">
      <c r="V208" s="29"/>
    </row>
    <row r="209" spans="22:22" x14ac:dyDescent="0.25">
      <c r="V209" s="29"/>
    </row>
    <row r="210" spans="22:22" x14ac:dyDescent="0.25">
      <c r="V210" s="29"/>
    </row>
    <row r="211" spans="22:22" x14ac:dyDescent="0.25">
      <c r="V211" s="29"/>
    </row>
    <row r="212" spans="22:22" x14ac:dyDescent="0.25">
      <c r="V212" s="29"/>
    </row>
    <row r="213" spans="22:22" x14ac:dyDescent="0.25">
      <c r="V213" s="29"/>
    </row>
    <row r="214" spans="22:22" x14ac:dyDescent="0.25">
      <c r="V214" s="29"/>
    </row>
    <row r="215" spans="22:22" x14ac:dyDescent="0.25">
      <c r="V215" s="29"/>
    </row>
    <row r="216" spans="22:22" x14ac:dyDescent="0.25">
      <c r="V216" s="29"/>
    </row>
    <row r="217" spans="22:22" x14ac:dyDescent="0.25">
      <c r="V217" s="29"/>
    </row>
    <row r="218" spans="22:22" x14ac:dyDescent="0.25">
      <c r="V218" s="29"/>
    </row>
    <row r="219" spans="22:22" x14ac:dyDescent="0.25">
      <c r="V219" s="29"/>
    </row>
    <row r="220" spans="22:22" x14ac:dyDescent="0.25">
      <c r="V220" s="29"/>
    </row>
    <row r="221" spans="22:22" x14ac:dyDescent="0.25">
      <c r="V221" s="29"/>
    </row>
    <row r="222" spans="22:22" x14ac:dyDescent="0.25">
      <c r="V222" s="29"/>
    </row>
    <row r="223" spans="22:22" x14ac:dyDescent="0.25">
      <c r="V223" s="29"/>
    </row>
    <row r="224" spans="22:22" x14ac:dyDescent="0.25">
      <c r="V224" s="29"/>
    </row>
    <row r="225" spans="22:22" x14ac:dyDescent="0.25">
      <c r="V225" s="29"/>
    </row>
    <row r="226" spans="22:22" x14ac:dyDescent="0.25">
      <c r="V226" s="29"/>
    </row>
    <row r="227" spans="22:22" x14ac:dyDescent="0.25">
      <c r="V227" s="29"/>
    </row>
    <row r="228" spans="22:22" x14ac:dyDescent="0.25">
      <c r="V228" s="29"/>
    </row>
    <row r="229" spans="22:22" x14ac:dyDescent="0.25">
      <c r="V229" s="29"/>
    </row>
    <row r="230" spans="22:22" x14ac:dyDescent="0.25">
      <c r="V230" s="29"/>
    </row>
    <row r="231" spans="22:22" x14ac:dyDescent="0.25">
      <c r="V231" s="29"/>
    </row>
    <row r="232" spans="22:22" x14ac:dyDescent="0.25">
      <c r="V232" s="29"/>
    </row>
    <row r="233" spans="22:22" x14ac:dyDescent="0.25">
      <c r="V233" s="29"/>
    </row>
    <row r="234" spans="22:22" x14ac:dyDescent="0.25">
      <c r="V234" s="29"/>
    </row>
    <row r="235" spans="22:22" x14ac:dyDescent="0.25">
      <c r="V235" s="29"/>
    </row>
    <row r="236" spans="22:22" x14ac:dyDescent="0.25">
      <c r="V236" s="29"/>
    </row>
    <row r="237" spans="22:22" x14ac:dyDescent="0.25">
      <c r="V237" s="29"/>
    </row>
    <row r="238" spans="22:22" x14ac:dyDescent="0.25">
      <c r="V238" s="29"/>
    </row>
    <row r="239" spans="22:22" x14ac:dyDescent="0.25">
      <c r="V239" s="29"/>
    </row>
    <row r="240" spans="22:22" x14ac:dyDescent="0.25">
      <c r="V240" s="29"/>
    </row>
    <row r="241" spans="22:22" x14ac:dyDescent="0.25">
      <c r="V241" s="29"/>
    </row>
    <row r="242" spans="22:22" x14ac:dyDescent="0.25">
      <c r="V242" s="29"/>
    </row>
    <row r="243" spans="22:22" x14ac:dyDescent="0.25">
      <c r="V243" s="29"/>
    </row>
    <row r="244" spans="22:22" x14ac:dyDescent="0.25">
      <c r="V244" s="29"/>
    </row>
    <row r="245" spans="22:22" x14ac:dyDescent="0.25">
      <c r="V245" s="29"/>
    </row>
    <row r="246" spans="22:22" x14ac:dyDescent="0.25">
      <c r="V246" s="29"/>
    </row>
    <row r="247" spans="22:22" x14ac:dyDescent="0.25">
      <c r="V247" s="29"/>
    </row>
    <row r="248" spans="22:22" x14ac:dyDescent="0.25">
      <c r="V248" s="29"/>
    </row>
    <row r="249" spans="22:22" x14ac:dyDescent="0.25">
      <c r="V249" s="29"/>
    </row>
    <row r="250" spans="22:22" x14ac:dyDescent="0.25">
      <c r="V250" s="29"/>
    </row>
    <row r="251" spans="22:22" x14ac:dyDescent="0.25">
      <c r="V251" s="29"/>
    </row>
    <row r="252" spans="22:22" x14ac:dyDescent="0.25">
      <c r="V252" s="29"/>
    </row>
    <row r="253" spans="22:22" x14ac:dyDescent="0.25">
      <c r="V253" s="29"/>
    </row>
    <row r="254" spans="22:22" x14ac:dyDescent="0.25">
      <c r="V254" s="29"/>
    </row>
    <row r="255" spans="22:22" x14ac:dyDescent="0.25">
      <c r="V255" s="29"/>
    </row>
    <row r="256" spans="22:22" x14ac:dyDescent="0.25">
      <c r="V256" s="29"/>
    </row>
    <row r="257" spans="22:22" x14ac:dyDescent="0.25">
      <c r="V257" s="29"/>
    </row>
    <row r="258" spans="22:22" x14ac:dyDescent="0.25">
      <c r="V258" s="29"/>
    </row>
    <row r="259" spans="22:22" x14ac:dyDescent="0.25">
      <c r="V259" s="29"/>
    </row>
    <row r="260" spans="22:22" x14ac:dyDescent="0.25">
      <c r="V260" s="29"/>
    </row>
    <row r="261" spans="22:22" x14ac:dyDescent="0.25">
      <c r="V261" s="29"/>
    </row>
    <row r="262" spans="22:22" x14ac:dyDescent="0.25">
      <c r="V262" s="29"/>
    </row>
    <row r="263" spans="22:22" x14ac:dyDescent="0.25">
      <c r="V263" s="29"/>
    </row>
    <row r="264" spans="22:22" x14ac:dyDescent="0.25">
      <c r="V264" s="29"/>
    </row>
    <row r="265" spans="22:22" x14ac:dyDescent="0.25">
      <c r="V265" s="29"/>
    </row>
    <row r="266" spans="22:22" x14ac:dyDescent="0.25">
      <c r="V266" s="29"/>
    </row>
    <row r="267" spans="22:22" x14ac:dyDescent="0.25">
      <c r="V267" s="29"/>
    </row>
    <row r="268" spans="22:22" x14ac:dyDescent="0.25">
      <c r="V268" s="29"/>
    </row>
    <row r="269" spans="22:22" x14ac:dyDescent="0.25">
      <c r="V269" s="29"/>
    </row>
    <row r="270" spans="22:22" x14ac:dyDescent="0.25">
      <c r="V270" s="29"/>
    </row>
    <row r="271" spans="22:22" x14ac:dyDescent="0.25">
      <c r="V271" s="29"/>
    </row>
    <row r="272" spans="22:22" x14ac:dyDescent="0.25">
      <c r="V272" s="29"/>
    </row>
    <row r="273" spans="22:22" x14ac:dyDescent="0.25">
      <c r="V273" s="29"/>
    </row>
    <row r="274" spans="22:22" x14ac:dyDescent="0.25">
      <c r="V274" s="29"/>
    </row>
    <row r="275" spans="22:22" x14ac:dyDescent="0.25">
      <c r="V275" s="29"/>
    </row>
    <row r="276" spans="22:22" x14ac:dyDescent="0.25">
      <c r="V276" s="29"/>
    </row>
    <row r="277" spans="22:22" x14ac:dyDescent="0.25">
      <c r="V277" s="29"/>
    </row>
    <row r="278" spans="22:22" x14ac:dyDescent="0.25">
      <c r="V278" s="29"/>
    </row>
    <row r="279" spans="22:22" x14ac:dyDescent="0.25">
      <c r="V279" s="29"/>
    </row>
    <row r="280" spans="22:22" x14ac:dyDescent="0.25">
      <c r="V280" s="29"/>
    </row>
  </sheetData>
  <autoFilter ref="A4:N28" xr:uid="{00000000-0009-0000-0000-000018000000}">
    <sortState xmlns:xlrd2="http://schemas.microsoft.com/office/spreadsheetml/2017/richdata2" ref="A5:N28">
      <sortCondition descending="1" ref="M4:M28"/>
    </sortState>
  </autoFilter>
  <pageMargins left="0.39" right="0.15748031496062992" top="0.74803149606299213" bottom="0.74803149606299213" header="0.31496062992125984" footer="0.31496062992125984"/>
  <pageSetup paperSize="9" orientation="portrait" horizontalDpi="300" verticalDpi="300" r:id="rId1"/>
  <headerFooter>
    <oddFooter>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373"/>
  <sheetViews>
    <sheetView workbookViewId="0"/>
  </sheetViews>
  <sheetFormatPr defaultRowHeight="12.75" x14ac:dyDescent="0.2"/>
  <cols>
    <col min="1" max="1" width="5.5703125" customWidth="1"/>
    <col min="2" max="2" width="22.140625" customWidth="1"/>
    <col min="3" max="14" width="5.28515625" customWidth="1"/>
    <col min="15" max="15" width="5.28515625" style="90" customWidth="1"/>
    <col min="16" max="16" width="4.7109375" customWidth="1"/>
  </cols>
  <sheetData>
    <row r="1" spans="1:15" ht="15.75" x14ac:dyDescent="0.25">
      <c r="A1" s="45" t="s">
        <v>76</v>
      </c>
    </row>
    <row r="2" spans="1:15" ht="15.75" x14ac:dyDescent="0.25">
      <c r="A2" s="45" t="s">
        <v>190</v>
      </c>
    </row>
    <row r="4" spans="1:15" ht="15" x14ac:dyDescent="0.25">
      <c r="A4" s="40" t="s">
        <v>5</v>
      </c>
      <c r="B4" s="12"/>
      <c r="O4"/>
    </row>
    <row r="5" spans="1:15" ht="25.5" x14ac:dyDescent="0.2">
      <c r="A5" s="20" t="s">
        <v>4</v>
      </c>
      <c r="B5" s="20" t="s">
        <v>0</v>
      </c>
      <c r="O5"/>
    </row>
    <row r="6" spans="1:15" ht="15" x14ac:dyDescent="0.25">
      <c r="A6" s="63" t="s">
        <v>70</v>
      </c>
      <c r="B6" s="64" t="s">
        <v>50</v>
      </c>
      <c r="O6"/>
    </row>
    <row r="7" spans="1:15" ht="15" x14ac:dyDescent="0.25">
      <c r="A7" s="63" t="s">
        <v>71</v>
      </c>
      <c r="B7" s="64" t="s">
        <v>51</v>
      </c>
      <c r="O7"/>
    </row>
    <row r="8" spans="1:15" ht="15" x14ac:dyDescent="0.25">
      <c r="A8" s="65">
        <v>1</v>
      </c>
      <c r="B8" s="64" t="s">
        <v>52</v>
      </c>
      <c r="O8"/>
    </row>
    <row r="9" spans="1:15" ht="15" x14ac:dyDescent="0.25">
      <c r="A9" s="65">
        <v>4</v>
      </c>
      <c r="B9" s="64" t="s">
        <v>60</v>
      </c>
      <c r="O9"/>
    </row>
    <row r="10" spans="1:15" ht="15" x14ac:dyDescent="0.25">
      <c r="A10" s="65">
        <v>5</v>
      </c>
      <c r="B10" s="64" t="s">
        <v>53</v>
      </c>
      <c r="O10"/>
    </row>
    <row r="11" spans="1:15" ht="15" x14ac:dyDescent="0.25">
      <c r="A11" s="65">
        <v>6</v>
      </c>
      <c r="B11" s="64" t="s">
        <v>54</v>
      </c>
      <c r="O11"/>
    </row>
    <row r="12" spans="1:15" ht="15" x14ac:dyDescent="0.25">
      <c r="A12" s="65">
        <v>7</v>
      </c>
      <c r="B12" s="64" t="s">
        <v>61</v>
      </c>
      <c r="O12"/>
    </row>
    <row r="13" spans="1:15" ht="15" x14ac:dyDescent="0.25">
      <c r="A13" s="65">
        <v>10</v>
      </c>
      <c r="B13" s="64" t="s">
        <v>55</v>
      </c>
      <c r="O13"/>
    </row>
    <row r="14" spans="1:15" ht="15" x14ac:dyDescent="0.25">
      <c r="A14" s="65">
        <v>11</v>
      </c>
      <c r="B14" s="64" t="s">
        <v>56</v>
      </c>
      <c r="O14"/>
    </row>
    <row r="15" spans="1:15" ht="15" x14ac:dyDescent="0.25">
      <c r="A15" s="65">
        <v>19</v>
      </c>
      <c r="B15" s="64" t="s">
        <v>62</v>
      </c>
      <c r="O15"/>
    </row>
    <row r="16" spans="1:15" ht="15" x14ac:dyDescent="0.25">
      <c r="A16" s="65">
        <v>22</v>
      </c>
      <c r="B16" s="64" t="s">
        <v>63</v>
      </c>
      <c r="O16"/>
    </row>
    <row r="17" spans="1:15" ht="15" x14ac:dyDescent="0.25">
      <c r="A17" s="65">
        <v>23</v>
      </c>
      <c r="B17" s="64" t="s">
        <v>64</v>
      </c>
      <c r="O17"/>
    </row>
    <row r="18" spans="1:15" ht="15" x14ac:dyDescent="0.25">
      <c r="A18" s="65">
        <v>27</v>
      </c>
      <c r="B18" s="64" t="s">
        <v>65</v>
      </c>
      <c r="O18"/>
    </row>
    <row r="19" spans="1:15" ht="15" x14ac:dyDescent="0.25">
      <c r="A19" s="65">
        <v>28</v>
      </c>
      <c r="B19" s="64" t="s">
        <v>66</v>
      </c>
      <c r="O19"/>
    </row>
    <row r="20" spans="1:15" ht="15" x14ac:dyDescent="0.25">
      <c r="A20" s="65">
        <v>29</v>
      </c>
      <c r="B20" s="64" t="s">
        <v>57</v>
      </c>
      <c r="O20"/>
    </row>
    <row r="21" spans="1:15" ht="15" x14ac:dyDescent="0.25">
      <c r="A21" s="65">
        <v>44</v>
      </c>
      <c r="B21" s="64" t="s">
        <v>58</v>
      </c>
      <c r="O21"/>
    </row>
    <row r="22" spans="1:15" ht="15" x14ac:dyDescent="0.25">
      <c r="A22" s="65">
        <v>45</v>
      </c>
      <c r="B22" s="64" t="s">
        <v>67</v>
      </c>
      <c r="O22"/>
    </row>
    <row r="23" spans="1:15" ht="15" x14ac:dyDescent="0.25">
      <c r="A23" s="65">
        <v>64</v>
      </c>
      <c r="B23" s="64" t="s">
        <v>59</v>
      </c>
      <c r="O23"/>
    </row>
    <row r="24" spans="1:15" ht="15" x14ac:dyDescent="0.25">
      <c r="A24" s="65">
        <v>105</v>
      </c>
      <c r="B24" s="64" t="s">
        <v>68</v>
      </c>
      <c r="O24"/>
    </row>
    <row r="25" spans="1:15" ht="15" x14ac:dyDescent="0.25">
      <c r="A25" s="65">
        <v>131</v>
      </c>
      <c r="B25" s="64" t="s">
        <v>69</v>
      </c>
      <c r="O25"/>
    </row>
    <row r="26" spans="1:15" x14ac:dyDescent="0.2">
      <c r="O26"/>
    </row>
    <row r="27" spans="1:15" ht="15.75" x14ac:dyDescent="0.25">
      <c r="A27" s="62" t="s">
        <v>75</v>
      </c>
      <c r="B27" s="13"/>
      <c r="C27" s="25"/>
      <c r="D27" s="26"/>
      <c r="E27" s="25"/>
      <c r="F27" s="26"/>
      <c r="G27" s="25"/>
      <c r="H27" s="26"/>
      <c r="I27" s="46"/>
      <c r="J27" s="47"/>
      <c r="K27" s="46"/>
      <c r="L27" s="48"/>
      <c r="M27" s="13"/>
      <c r="N27" s="29"/>
      <c r="O27"/>
    </row>
    <row r="28" spans="1:15" ht="38.25" x14ac:dyDescent="0.2">
      <c r="A28" s="49" t="s">
        <v>4</v>
      </c>
      <c r="B28" s="49" t="s">
        <v>0</v>
      </c>
      <c r="C28" s="50" t="s">
        <v>10</v>
      </c>
      <c r="D28" s="51" t="s">
        <v>3</v>
      </c>
      <c r="E28" s="50" t="s">
        <v>11</v>
      </c>
      <c r="F28" s="51" t="s">
        <v>3</v>
      </c>
      <c r="G28" s="50" t="s">
        <v>12</v>
      </c>
      <c r="H28" s="51" t="s">
        <v>3</v>
      </c>
      <c r="I28" s="50" t="s">
        <v>30</v>
      </c>
      <c r="J28" s="51" t="s">
        <v>3</v>
      </c>
      <c r="K28" s="50" t="s">
        <v>31</v>
      </c>
      <c r="L28" s="51" t="s">
        <v>3</v>
      </c>
      <c r="M28" s="52" t="s">
        <v>1</v>
      </c>
      <c r="N28" s="44" t="s">
        <v>2</v>
      </c>
      <c r="O28"/>
    </row>
    <row r="29" spans="1:15" ht="15" x14ac:dyDescent="0.25">
      <c r="A29" s="66">
        <v>58</v>
      </c>
      <c r="B29" s="67" t="s">
        <v>73</v>
      </c>
      <c r="C29" s="6">
        <v>1</v>
      </c>
      <c r="D29" s="3">
        <v>25</v>
      </c>
      <c r="E29" s="2">
        <v>1</v>
      </c>
      <c r="F29" s="3">
        <v>25</v>
      </c>
      <c r="G29" s="2">
        <v>1</v>
      </c>
      <c r="H29" s="3">
        <v>25</v>
      </c>
      <c r="I29" s="2">
        <v>1</v>
      </c>
      <c r="J29" s="3">
        <v>25</v>
      </c>
      <c r="K29" s="2">
        <v>1</v>
      </c>
      <c r="L29" s="3">
        <v>25</v>
      </c>
      <c r="M29" s="4">
        <v>125</v>
      </c>
      <c r="N29" s="2" t="s">
        <v>13</v>
      </c>
      <c r="O29"/>
    </row>
    <row r="30" spans="1:15" ht="15" x14ac:dyDescent="0.25">
      <c r="A30" s="66">
        <v>35</v>
      </c>
      <c r="B30" s="67" t="s">
        <v>72</v>
      </c>
      <c r="C30" s="6">
        <v>3</v>
      </c>
      <c r="D30" s="3">
        <v>20</v>
      </c>
      <c r="E30" s="2">
        <v>3</v>
      </c>
      <c r="F30" s="3">
        <v>20</v>
      </c>
      <c r="G30" s="2">
        <v>3</v>
      </c>
      <c r="H30" s="3">
        <v>20</v>
      </c>
      <c r="I30" s="2">
        <v>3</v>
      </c>
      <c r="J30" s="3">
        <v>20</v>
      </c>
      <c r="K30" s="2">
        <v>2</v>
      </c>
      <c r="L30" s="3">
        <v>22</v>
      </c>
      <c r="M30" s="4">
        <v>102</v>
      </c>
      <c r="N30" s="2" t="s">
        <v>14</v>
      </c>
      <c r="O30"/>
    </row>
    <row r="31" spans="1:15" ht="15" x14ac:dyDescent="0.25">
      <c r="A31" s="66">
        <v>62</v>
      </c>
      <c r="B31" s="68" t="s">
        <v>74</v>
      </c>
      <c r="C31" s="8">
        <v>2</v>
      </c>
      <c r="D31" s="3">
        <v>22</v>
      </c>
      <c r="E31" s="9">
        <v>2</v>
      </c>
      <c r="F31" s="3">
        <v>22</v>
      </c>
      <c r="G31" s="9">
        <v>2</v>
      </c>
      <c r="H31" s="3">
        <v>22</v>
      </c>
      <c r="I31" s="2">
        <v>2</v>
      </c>
      <c r="J31" s="3">
        <v>22</v>
      </c>
      <c r="K31" s="2" t="s">
        <v>7</v>
      </c>
      <c r="L31" s="3">
        <v>0</v>
      </c>
      <c r="M31" s="4">
        <v>88</v>
      </c>
      <c r="N31" s="2" t="s">
        <v>15</v>
      </c>
      <c r="O31"/>
    </row>
    <row r="32" spans="1:15" x14ac:dyDescent="0.2">
      <c r="O32"/>
    </row>
    <row r="33" spans="1:16" ht="15.75" x14ac:dyDescent="0.25">
      <c r="A33" s="62" t="s">
        <v>85</v>
      </c>
      <c r="B33" s="13"/>
      <c r="C33" s="25"/>
      <c r="D33" s="26"/>
      <c r="E33" s="25"/>
      <c r="F33" s="26"/>
      <c r="G33" s="25"/>
      <c r="H33" s="26"/>
      <c r="I33" s="46"/>
      <c r="J33" s="47"/>
      <c r="K33" s="46"/>
      <c r="L33" s="48"/>
      <c r="M33" s="13"/>
      <c r="N33" s="29"/>
      <c r="O33"/>
    </row>
    <row r="34" spans="1:16" ht="38.25" x14ac:dyDescent="0.2">
      <c r="A34" s="49" t="s">
        <v>4</v>
      </c>
      <c r="B34" s="49" t="s">
        <v>0</v>
      </c>
      <c r="C34" s="50" t="s">
        <v>10</v>
      </c>
      <c r="D34" s="51" t="s">
        <v>3</v>
      </c>
      <c r="E34" s="50" t="s">
        <v>11</v>
      </c>
      <c r="F34" s="51" t="s">
        <v>3</v>
      </c>
      <c r="G34" s="50" t="s">
        <v>12</v>
      </c>
      <c r="H34" s="51" t="s">
        <v>3</v>
      </c>
      <c r="I34" s="50" t="s">
        <v>30</v>
      </c>
      <c r="J34" s="51" t="s">
        <v>3</v>
      </c>
      <c r="K34" s="50" t="s">
        <v>31</v>
      </c>
      <c r="L34" s="51" t="s">
        <v>3</v>
      </c>
      <c r="M34" s="52" t="s">
        <v>1</v>
      </c>
      <c r="N34" s="44" t="s">
        <v>2</v>
      </c>
      <c r="O34"/>
    </row>
    <row r="35" spans="1:16" ht="15" x14ac:dyDescent="0.25">
      <c r="A35" s="66">
        <v>289</v>
      </c>
      <c r="B35" s="67" t="s">
        <v>81</v>
      </c>
      <c r="C35" s="6">
        <v>1</v>
      </c>
      <c r="D35" s="3">
        <v>25</v>
      </c>
      <c r="E35" s="2">
        <v>1</v>
      </c>
      <c r="F35" s="3">
        <v>25</v>
      </c>
      <c r="G35" s="2">
        <v>1</v>
      </c>
      <c r="H35" s="3">
        <v>25</v>
      </c>
      <c r="I35" s="2">
        <v>5</v>
      </c>
      <c r="J35" s="3">
        <v>16</v>
      </c>
      <c r="K35" s="2">
        <v>1</v>
      </c>
      <c r="L35" s="3">
        <v>25</v>
      </c>
      <c r="M35" s="4">
        <v>116</v>
      </c>
      <c r="N35" s="2" t="s">
        <v>13</v>
      </c>
      <c r="O35"/>
    </row>
    <row r="36" spans="1:16" ht="15" x14ac:dyDescent="0.25">
      <c r="A36" s="66">
        <v>116</v>
      </c>
      <c r="B36" s="67" t="s">
        <v>79</v>
      </c>
      <c r="C36" s="6">
        <v>3</v>
      </c>
      <c r="D36" s="3">
        <v>20</v>
      </c>
      <c r="E36" s="2">
        <v>4</v>
      </c>
      <c r="F36" s="3">
        <v>18</v>
      </c>
      <c r="G36" s="2">
        <v>6</v>
      </c>
      <c r="H36" s="3">
        <v>15</v>
      </c>
      <c r="I36" s="2">
        <v>2</v>
      </c>
      <c r="J36" s="3">
        <v>22</v>
      </c>
      <c r="K36" s="2">
        <v>3</v>
      </c>
      <c r="L36" s="3">
        <v>20</v>
      </c>
      <c r="M36" s="4">
        <v>95</v>
      </c>
      <c r="N36" s="2" t="s">
        <v>14</v>
      </c>
      <c r="O36"/>
    </row>
    <row r="37" spans="1:16" ht="15" x14ac:dyDescent="0.25">
      <c r="A37" s="66">
        <v>370</v>
      </c>
      <c r="B37" s="68" t="s">
        <v>82</v>
      </c>
      <c r="C37" s="8">
        <v>2</v>
      </c>
      <c r="D37" s="3">
        <v>22</v>
      </c>
      <c r="E37" s="9">
        <v>8</v>
      </c>
      <c r="F37" s="3">
        <v>13</v>
      </c>
      <c r="G37" s="9">
        <v>3</v>
      </c>
      <c r="H37" s="3">
        <v>20</v>
      </c>
      <c r="I37" s="2">
        <v>1</v>
      </c>
      <c r="J37" s="3">
        <v>25</v>
      </c>
      <c r="K37" s="2">
        <v>6</v>
      </c>
      <c r="L37" s="3">
        <v>15</v>
      </c>
      <c r="M37" s="4">
        <v>95</v>
      </c>
      <c r="N37" s="2" t="s">
        <v>15</v>
      </c>
      <c r="O37"/>
    </row>
    <row r="38" spans="1:16" ht="15" x14ac:dyDescent="0.25">
      <c r="A38" s="66">
        <v>28</v>
      </c>
      <c r="B38" s="67" t="s">
        <v>77</v>
      </c>
      <c r="C38" s="6">
        <v>4</v>
      </c>
      <c r="D38" s="3">
        <v>18</v>
      </c>
      <c r="E38" s="2">
        <v>3</v>
      </c>
      <c r="F38" s="3">
        <v>20</v>
      </c>
      <c r="G38" s="2">
        <v>2</v>
      </c>
      <c r="H38" s="3">
        <v>22</v>
      </c>
      <c r="I38" s="2">
        <v>6</v>
      </c>
      <c r="J38" s="3">
        <v>15</v>
      </c>
      <c r="K38" s="2">
        <v>5</v>
      </c>
      <c r="L38" s="3">
        <v>16</v>
      </c>
      <c r="M38" s="4">
        <v>91</v>
      </c>
      <c r="N38" s="2" t="s">
        <v>16</v>
      </c>
      <c r="O38"/>
    </row>
    <row r="39" spans="1:16" ht="15" x14ac:dyDescent="0.25">
      <c r="A39" s="66">
        <v>971</v>
      </c>
      <c r="B39" s="67" t="s">
        <v>84</v>
      </c>
      <c r="C39" s="6">
        <v>5</v>
      </c>
      <c r="D39" s="3">
        <v>16</v>
      </c>
      <c r="E39" s="2">
        <v>2</v>
      </c>
      <c r="F39" s="3">
        <v>22</v>
      </c>
      <c r="G39" s="2">
        <v>5</v>
      </c>
      <c r="H39" s="3">
        <v>16</v>
      </c>
      <c r="I39" s="2">
        <v>3</v>
      </c>
      <c r="J39" s="3">
        <v>20</v>
      </c>
      <c r="K39" s="2">
        <v>7</v>
      </c>
      <c r="L39" s="3">
        <v>14</v>
      </c>
      <c r="M39" s="4">
        <v>88</v>
      </c>
      <c r="N39" s="2" t="s">
        <v>17</v>
      </c>
      <c r="O39"/>
    </row>
    <row r="40" spans="1:16" ht="15" x14ac:dyDescent="0.25">
      <c r="A40" s="66">
        <v>262</v>
      </c>
      <c r="B40" s="67" t="s">
        <v>80</v>
      </c>
      <c r="C40" s="6">
        <v>8</v>
      </c>
      <c r="D40" s="3">
        <v>13</v>
      </c>
      <c r="E40" s="2">
        <v>6</v>
      </c>
      <c r="F40" s="3">
        <v>15</v>
      </c>
      <c r="G40" s="2">
        <v>4</v>
      </c>
      <c r="H40" s="3">
        <v>18</v>
      </c>
      <c r="I40" s="2">
        <v>7</v>
      </c>
      <c r="J40" s="3">
        <v>14</v>
      </c>
      <c r="K40" s="2">
        <v>2</v>
      </c>
      <c r="L40" s="3">
        <v>22</v>
      </c>
      <c r="M40" s="4">
        <v>82</v>
      </c>
      <c r="N40" s="2" t="s">
        <v>18</v>
      </c>
      <c r="O40"/>
    </row>
    <row r="41" spans="1:16" ht="15" x14ac:dyDescent="0.25">
      <c r="A41" s="66">
        <v>112</v>
      </c>
      <c r="B41" s="67" t="s">
        <v>78</v>
      </c>
      <c r="C41" s="6">
        <v>7</v>
      </c>
      <c r="D41" s="3">
        <v>14</v>
      </c>
      <c r="E41" s="2">
        <v>5</v>
      </c>
      <c r="F41" s="3">
        <v>16</v>
      </c>
      <c r="G41" s="2">
        <v>7</v>
      </c>
      <c r="H41" s="3">
        <v>14</v>
      </c>
      <c r="I41" s="2">
        <v>4</v>
      </c>
      <c r="J41" s="3">
        <v>18</v>
      </c>
      <c r="K41" s="2">
        <v>4</v>
      </c>
      <c r="L41" s="3">
        <v>18</v>
      </c>
      <c r="M41" s="4">
        <v>80</v>
      </c>
      <c r="N41" s="2" t="s">
        <v>19</v>
      </c>
      <c r="O41"/>
    </row>
    <row r="42" spans="1:16" ht="15" x14ac:dyDescent="0.25">
      <c r="A42" s="66">
        <v>440</v>
      </c>
      <c r="B42" s="67" t="s">
        <v>83</v>
      </c>
      <c r="C42" s="6">
        <v>6</v>
      </c>
      <c r="D42" s="3">
        <v>15</v>
      </c>
      <c r="E42" s="2">
        <v>7</v>
      </c>
      <c r="F42" s="3">
        <v>14</v>
      </c>
      <c r="G42" s="2">
        <v>8</v>
      </c>
      <c r="H42" s="3">
        <v>13</v>
      </c>
      <c r="I42" s="2" t="s">
        <v>8</v>
      </c>
      <c r="J42" s="3">
        <v>0</v>
      </c>
      <c r="K42" s="2" t="s">
        <v>8</v>
      </c>
      <c r="L42" s="3">
        <v>0</v>
      </c>
      <c r="M42" s="4">
        <v>42</v>
      </c>
      <c r="N42" s="2" t="s">
        <v>20</v>
      </c>
      <c r="O42"/>
    </row>
    <row r="43" spans="1:16" x14ac:dyDescent="0.2">
      <c r="O43"/>
    </row>
    <row r="44" spans="1:16" ht="15.75" x14ac:dyDescent="0.25">
      <c r="A44" s="62" t="s">
        <v>86</v>
      </c>
      <c r="B44" s="13"/>
      <c r="C44" s="25"/>
      <c r="D44" s="26"/>
      <c r="E44" s="25"/>
      <c r="F44" s="26"/>
      <c r="G44" s="25"/>
      <c r="H44" s="26"/>
      <c r="I44" s="46"/>
      <c r="J44" s="47"/>
      <c r="K44" s="46"/>
      <c r="L44" s="48"/>
      <c r="M44" s="48"/>
      <c r="N44" s="48"/>
      <c r="O44" s="13"/>
      <c r="P44" s="29"/>
    </row>
    <row r="45" spans="1:16" ht="38.25" x14ac:dyDescent="0.2">
      <c r="A45" s="49" t="s">
        <v>4</v>
      </c>
      <c r="B45" s="49" t="s">
        <v>0</v>
      </c>
      <c r="C45" s="50" t="s">
        <v>87</v>
      </c>
      <c r="D45" s="51" t="s">
        <v>3</v>
      </c>
      <c r="E45" s="50" t="s">
        <v>88</v>
      </c>
      <c r="F45" s="51" t="s">
        <v>3</v>
      </c>
      <c r="G45" s="50" t="s">
        <v>89</v>
      </c>
      <c r="H45" s="51" t="s">
        <v>3</v>
      </c>
      <c r="I45" s="50" t="s">
        <v>90</v>
      </c>
      <c r="J45" s="51" t="s">
        <v>3</v>
      </c>
      <c r="K45" s="50" t="s">
        <v>91</v>
      </c>
      <c r="L45" s="51" t="s">
        <v>3</v>
      </c>
      <c r="M45" s="71" t="s">
        <v>92</v>
      </c>
      <c r="N45" s="70" t="s">
        <v>3</v>
      </c>
      <c r="O45" s="52" t="s">
        <v>1</v>
      </c>
      <c r="P45" s="44" t="s">
        <v>2</v>
      </c>
    </row>
    <row r="46" spans="1:16" ht="15" x14ac:dyDescent="0.25">
      <c r="A46" s="66">
        <v>21</v>
      </c>
      <c r="B46" s="67" t="s">
        <v>98</v>
      </c>
      <c r="C46" s="6">
        <v>1</v>
      </c>
      <c r="D46" s="3">
        <v>25</v>
      </c>
      <c r="E46" s="81"/>
      <c r="F46" s="3">
        <v>0</v>
      </c>
      <c r="G46" s="2">
        <v>1</v>
      </c>
      <c r="H46" s="3">
        <v>25</v>
      </c>
      <c r="I46" s="81"/>
      <c r="J46" s="3">
        <v>0</v>
      </c>
      <c r="K46" s="81"/>
      <c r="L46" s="3">
        <v>0</v>
      </c>
      <c r="M46" s="89">
        <v>1</v>
      </c>
      <c r="N46" s="3">
        <v>25</v>
      </c>
      <c r="O46" s="4">
        <v>75</v>
      </c>
      <c r="P46" s="2" t="s">
        <v>13</v>
      </c>
    </row>
    <row r="47" spans="1:16" ht="15" x14ac:dyDescent="0.25">
      <c r="A47" s="66">
        <v>65</v>
      </c>
      <c r="B47" s="67" t="s">
        <v>102</v>
      </c>
      <c r="C47" s="80"/>
      <c r="D47" s="3">
        <v>0</v>
      </c>
      <c r="E47" s="2">
        <v>1</v>
      </c>
      <c r="F47" s="3">
        <v>25</v>
      </c>
      <c r="G47" s="2">
        <v>2</v>
      </c>
      <c r="H47" s="3">
        <v>22</v>
      </c>
      <c r="I47" s="81"/>
      <c r="J47" s="3">
        <v>0</v>
      </c>
      <c r="K47" s="2">
        <v>1</v>
      </c>
      <c r="L47" s="3">
        <v>25</v>
      </c>
      <c r="M47" s="83"/>
      <c r="N47" s="3">
        <v>0</v>
      </c>
      <c r="O47" s="4">
        <v>72</v>
      </c>
      <c r="P47" s="2" t="s">
        <v>14</v>
      </c>
    </row>
    <row r="48" spans="1:16" ht="15" x14ac:dyDescent="0.25">
      <c r="A48" s="66">
        <v>818</v>
      </c>
      <c r="B48" s="68" t="s">
        <v>117</v>
      </c>
      <c r="C48" s="84"/>
      <c r="D48" s="3">
        <v>0</v>
      </c>
      <c r="E48" s="9">
        <v>3</v>
      </c>
      <c r="F48" s="3">
        <v>20</v>
      </c>
      <c r="G48" s="82"/>
      <c r="H48" s="3">
        <v>0</v>
      </c>
      <c r="I48" s="2">
        <v>2</v>
      </c>
      <c r="J48" s="3">
        <v>22</v>
      </c>
      <c r="K48" s="81"/>
      <c r="L48" s="3">
        <v>0</v>
      </c>
      <c r="M48" s="89">
        <v>2</v>
      </c>
      <c r="N48" s="3">
        <v>22</v>
      </c>
      <c r="O48" s="4">
        <v>64</v>
      </c>
      <c r="P48" s="2" t="s">
        <v>15</v>
      </c>
    </row>
    <row r="49" spans="1:16" ht="15" x14ac:dyDescent="0.25">
      <c r="A49" s="66">
        <v>511</v>
      </c>
      <c r="B49" s="67" t="s">
        <v>114</v>
      </c>
      <c r="C49" s="80"/>
      <c r="D49" s="3">
        <v>0</v>
      </c>
      <c r="E49" s="2">
        <v>2</v>
      </c>
      <c r="F49" s="3">
        <v>22</v>
      </c>
      <c r="G49" s="2">
        <v>4</v>
      </c>
      <c r="H49" s="3">
        <v>18</v>
      </c>
      <c r="I49" s="81"/>
      <c r="J49" s="3">
        <v>0</v>
      </c>
      <c r="K49" s="2">
        <v>2</v>
      </c>
      <c r="L49" s="3">
        <v>22</v>
      </c>
      <c r="M49" s="83"/>
      <c r="N49" s="3">
        <v>0</v>
      </c>
      <c r="O49" s="4">
        <v>62</v>
      </c>
      <c r="P49" s="2" t="s">
        <v>16</v>
      </c>
    </row>
    <row r="50" spans="1:16" ht="15" x14ac:dyDescent="0.25">
      <c r="A50" s="66">
        <v>48</v>
      </c>
      <c r="B50" s="67" t="s">
        <v>101</v>
      </c>
      <c r="C50" s="6">
        <v>2</v>
      </c>
      <c r="D50" s="3">
        <v>22</v>
      </c>
      <c r="E50" s="81"/>
      <c r="F50" s="3">
        <v>0</v>
      </c>
      <c r="G50" s="81"/>
      <c r="H50" s="3">
        <v>0</v>
      </c>
      <c r="I50" s="2">
        <v>1</v>
      </c>
      <c r="J50" s="3">
        <v>25</v>
      </c>
      <c r="K50" s="2">
        <v>8</v>
      </c>
      <c r="L50" s="3">
        <v>13</v>
      </c>
      <c r="M50" s="83"/>
      <c r="N50" s="3">
        <v>0</v>
      </c>
      <c r="O50" s="4">
        <v>60</v>
      </c>
      <c r="P50" s="2" t="s">
        <v>17</v>
      </c>
    </row>
    <row r="51" spans="1:16" ht="15" x14ac:dyDescent="0.25">
      <c r="A51" s="66">
        <v>26</v>
      </c>
      <c r="B51" s="67" t="s">
        <v>99</v>
      </c>
      <c r="C51" s="6">
        <v>4</v>
      </c>
      <c r="D51" s="3">
        <v>18</v>
      </c>
      <c r="E51" s="81"/>
      <c r="F51" s="3">
        <v>0</v>
      </c>
      <c r="G51" s="2">
        <v>5</v>
      </c>
      <c r="H51" s="3">
        <v>16</v>
      </c>
      <c r="I51" s="81"/>
      <c r="J51" s="3">
        <v>0</v>
      </c>
      <c r="K51" s="2">
        <v>3</v>
      </c>
      <c r="L51" s="3">
        <v>20</v>
      </c>
      <c r="M51" s="83"/>
      <c r="N51" s="3">
        <v>0</v>
      </c>
      <c r="O51" s="4">
        <v>54</v>
      </c>
      <c r="P51" s="2" t="s">
        <v>18</v>
      </c>
    </row>
    <row r="52" spans="1:16" ht="15" x14ac:dyDescent="0.25">
      <c r="A52" s="66">
        <v>164</v>
      </c>
      <c r="B52" s="67" t="s">
        <v>110</v>
      </c>
      <c r="C52" s="80"/>
      <c r="D52" s="3">
        <v>0</v>
      </c>
      <c r="E52" s="2">
        <v>5</v>
      </c>
      <c r="F52" s="3">
        <v>16</v>
      </c>
      <c r="G52" s="81"/>
      <c r="H52" s="3">
        <v>0</v>
      </c>
      <c r="I52" s="2">
        <v>3</v>
      </c>
      <c r="J52" s="3">
        <v>20</v>
      </c>
      <c r="K52" s="81"/>
      <c r="L52" s="3">
        <v>0</v>
      </c>
      <c r="M52" s="89">
        <v>4</v>
      </c>
      <c r="N52" s="3">
        <v>18</v>
      </c>
      <c r="O52" s="4">
        <v>54</v>
      </c>
      <c r="P52" s="2" t="s">
        <v>19</v>
      </c>
    </row>
    <row r="53" spans="1:16" ht="15" x14ac:dyDescent="0.25">
      <c r="A53" s="66">
        <v>71</v>
      </c>
      <c r="B53" s="67" t="s">
        <v>104</v>
      </c>
      <c r="C53" s="80"/>
      <c r="D53" s="3">
        <v>0</v>
      </c>
      <c r="E53" s="2">
        <v>4</v>
      </c>
      <c r="F53" s="3">
        <v>18</v>
      </c>
      <c r="G53" s="2">
        <v>8</v>
      </c>
      <c r="H53" s="3">
        <v>13</v>
      </c>
      <c r="I53" s="81"/>
      <c r="J53" s="3">
        <v>0</v>
      </c>
      <c r="K53" s="81"/>
      <c r="L53" s="3">
        <v>0</v>
      </c>
      <c r="M53" s="89">
        <v>3</v>
      </c>
      <c r="N53" s="3">
        <v>20</v>
      </c>
      <c r="O53" s="4">
        <v>51</v>
      </c>
      <c r="P53" s="2" t="s">
        <v>20</v>
      </c>
    </row>
    <row r="54" spans="1:16" ht="15" x14ac:dyDescent="0.25">
      <c r="A54" s="66">
        <v>115</v>
      </c>
      <c r="B54" s="67" t="s">
        <v>109</v>
      </c>
      <c r="C54" s="6">
        <v>3</v>
      </c>
      <c r="D54" s="3">
        <v>20</v>
      </c>
      <c r="E54" s="81"/>
      <c r="F54" s="3">
        <v>0</v>
      </c>
      <c r="G54" s="2">
        <v>3</v>
      </c>
      <c r="H54" s="3">
        <v>20</v>
      </c>
      <c r="I54" s="81"/>
      <c r="J54" s="3">
        <v>0</v>
      </c>
      <c r="K54" s="81"/>
      <c r="L54" s="3">
        <v>0</v>
      </c>
      <c r="M54" s="89">
        <v>10</v>
      </c>
      <c r="N54" s="3">
        <v>11</v>
      </c>
      <c r="O54" s="4">
        <v>51</v>
      </c>
      <c r="P54" s="2" t="s">
        <v>21</v>
      </c>
    </row>
    <row r="55" spans="1:16" ht="15" x14ac:dyDescent="0.25">
      <c r="A55" s="66">
        <v>69</v>
      </c>
      <c r="B55" s="67" t="s">
        <v>103</v>
      </c>
      <c r="C55" s="6">
        <v>5</v>
      </c>
      <c r="D55" s="3">
        <v>16</v>
      </c>
      <c r="E55" s="81"/>
      <c r="F55" s="3">
        <v>0</v>
      </c>
      <c r="G55" s="2">
        <v>6</v>
      </c>
      <c r="H55" s="3">
        <v>15</v>
      </c>
      <c r="I55" s="81"/>
      <c r="J55" s="3">
        <v>0</v>
      </c>
      <c r="K55" s="2">
        <v>5</v>
      </c>
      <c r="L55" s="3">
        <v>16</v>
      </c>
      <c r="M55" s="83"/>
      <c r="N55" s="3">
        <v>0</v>
      </c>
      <c r="O55" s="4">
        <v>47</v>
      </c>
      <c r="P55" s="2" t="s">
        <v>22</v>
      </c>
    </row>
    <row r="56" spans="1:16" ht="15" x14ac:dyDescent="0.25">
      <c r="A56" s="66">
        <v>77</v>
      </c>
      <c r="B56" s="67" t="s">
        <v>105</v>
      </c>
      <c r="C56" s="6">
        <v>7</v>
      </c>
      <c r="D56" s="3">
        <v>14</v>
      </c>
      <c r="E56" s="81"/>
      <c r="F56" s="3">
        <v>0</v>
      </c>
      <c r="G56" s="81"/>
      <c r="H56" s="3">
        <v>0</v>
      </c>
      <c r="I56" s="2">
        <v>5</v>
      </c>
      <c r="J56" s="3">
        <v>16</v>
      </c>
      <c r="K56" s="81"/>
      <c r="L56" s="3">
        <v>0</v>
      </c>
      <c r="M56" s="89">
        <v>5</v>
      </c>
      <c r="N56" s="3">
        <v>16</v>
      </c>
      <c r="O56" s="4">
        <v>46</v>
      </c>
      <c r="P56" s="2" t="s">
        <v>23</v>
      </c>
    </row>
    <row r="57" spans="1:16" ht="15" x14ac:dyDescent="0.25">
      <c r="A57" s="66">
        <v>691</v>
      </c>
      <c r="B57" s="67" t="s">
        <v>116</v>
      </c>
      <c r="C57" s="6">
        <v>9</v>
      </c>
      <c r="D57" s="3">
        <v>12</v>
      </c>
      <c r="E57" s="81"/>
      <c r="F57" s="3">
        <v>0</v>
      </c>
      <c r="G57" s="81"/>
      <c r="H57" s="3">
        <v>0</v>
      </c>
      <c r="I57" s="2">
        <v>4</v>
      </c>
      <c r="J57" s="3">
        <v>18</v>
      </c>
      <c r="K57" s="2">
        <v>7</v>
      </c>
      <c r="L57" s="3">
        <v>14</v>
      </c>
      <c r="M57" s="83"/>
      <c r="N57" s="3">
        <v>0</v>
      </c>
      <c r="O57" s="4">
        <v>44</v>
      </c>
      <c r="P57" s="2" t="s">
        <v>24</v>
      </c>
    </row>
    <row r="58" spans="1:16" ht="15" x14ac:dyDescent="0.25">
      <c r="A58" s="66">
        <v>267</v>
      </c>
      <c r="B58" s="67" t="s">
        <v>112</v>
      </c>
      <c r="C58" s="80"/>
      <c r="D58" s="3">
        <v>0</v>
      </c>
      <c r="E58" s="2">
        <v>7</v>
      </c>
      <c r="F58" s="3">
        <v>14</v>
      </c>
      <c r="G58" s="2">
        <v>10</v>
      </c>
      <c r="H58" s="3">
        <v>11</v>
      </c>
      <c r="I58" s="81"/>
      <c r="J58" s="3">
        <v>0</v>
      </c>
      <c r="K58" s="2">
        <v>4</v>
      </c>
      <c r="L58" s="3">
        <v>18</v>
      </c>
      <c r="M58" s="83"/>
      <c r="N58" s="3">
        <v>0</v>
      </c>
      <c r="O58" s="4">
        <v>43</v>
      </c>
      <c r="P58" s="2" t="s">
        <v>25</v>
      </c>
    </row>
    <row r="59" spans="1:16" ht="15" x14ac:dyDescent="0.25">
      <c r="A59" s="66">
        <v>84</v>
      </c>
      <c r="B59" s="67" t="s">
        <v>106</v>
      </c>
      <c r="C59" s="6">
        <v>8</v>
      </c>
      <c r="D59" s="3">
        <v>13</v>
      </c>
      <c r="E59" s="81"/>
      <c r="F59" s="3">
        <v>0</v>
      </c>
      <c r="G59" s="2">
        <v>7</v>
      </c>
      <c r="H59" s="3">
        <v>14</v>
      </c>
      <c r="I59" s="81"/>
      <c r="J59" s="3">
        <v>0</v>
      </c>
      <c r="K59" s="2">
        <v>6</v>
      </c>
      <c r="L59" s="3">
        <v>15</v>
      </c>
      <c r="M59" s="83"/>
      <c r="N59" s="3">
        <v>0</v>
      </c>
      <c r="O59" s="4">
        <v>42</v>
      </c>
      <c r="P59" s="2" t="s">
        <v>26</v>
      </c>
    </row>
    <row r="60" spans="1:16" ht="15" x14ac:dyDescent="0.25">
      <c r="A60" s="66">
        <v>30</v>
      </c>
      <c r="B60" s="67" t="s">
        <v>100</v>
      </c>
      <c r="C60" s="80"/>
      <c r="D60" s="3">
        <v>0</v>
      </c>
      <c r="E60" s="2">
        <v>6</v>
      </c>
      <c r="F60" s="3">
        <v>15</v>
      </c>
      <c r="G60" s="2">
        <v>9</v>
      </c>
      <c r="H60" s="3">
        <v>12</v>
      </c>
      <c r="I60" s="81"/>
      <c r="J60" s="3">
        <v>0</v>
      </c>
      <c r="K60" s="81"/>
      <c r="L60" s="3">
        <v>0</v>
      </c>
      <c r="M60" s="89">
        <v>7</v>
      </c>
      <c r="N60" s="3">
        <v>14</v>
      </c>
      <c r="O60" s="4">
        <v>41</v>
      </c>
      <c r="P60" s="2" t="s">
        <v>27</v>
      </c>
    </row>
    <row r="61" spans="1:16" ht="15" x14ac:dyDescent="0.25">
      <c r="A61" s="66">
        <v>201</v>
      </c>
      <c r="B61" s="67" t="s">
        <v>111</v>
      </c>
      <c r="C61" s="6">
        <v>10</v>
      </c>
      <c r="D61" s="3">
        <v>11</v>
      </c>
      <c r="E61" s="81"/>
      <c r="F61" s="3">
        <v>0</v>
      </c>
      <c r="G61" s="81"/>
      <c r="H61" s="3">
        <v>0</v>
      </c>
      <c r="I61" s="2">
        <v>6</v>
      </c>
      <c r="J61" s="3">
        <v>15</v>
      </c>
      <c r="K61" s="81"/>
      <c r="L61" s="3">
        <v>0</v>
      </c>
      <c r="M61" s="89">
        <v>9</v>
      </c>
      <c r="N61" s="3">
        <v>12</v>
      </c>
      <c r="O61" s="4">
        <v>38</v>
      </c>
      <c r="P61" s="2" t="s">
        <v>28</v>
      </c>
    </row>
    <row r="62" spans="1:16" ht="15" x14ac:dyDescent="0.25">
      <c r="A62" s="66">
        <v>525</v>
      </c>
      <c r="B62" s="67" t="s">
        <v>115</v>
      </c>
      <c r="C62" s="80"/>
      <c r="D62" s="3">
        <v>0</v>
      </c>
      <c r="E62" s="2">
        <v>9</v>
      </c>
      <c r="F62" s="3">
        <v>12</v>
      </c>
      <c r="G62" s="2">
        <v>11</v>
      </c>
      <c r="H62" s="3">
        <v>10</v>
      </c>
      <c r="I62" s="81"/>
      <c r="J62" s="3">
        <v>0</v>
      </c>
      <c r="K62" s="81"/>
      <c r="L62" s="3">
        <v>0</v>
      </c>
      <c r="M62" s="89">
        <v>6</v>
      </c>
      <c r="N62" s="3">
        <v>15</v>
      </c>
      <c r="O62" s="4">
        <v>37</v>
      </c>
      <c r="P62" s="2" t="s">
        <v>29</v>
      </c>
    </row>
    <row r="63" spans="1:16" ht="15" x14ac:dyDescent="0.25">
      <c r="A63" s="66">
        <v>111</v>
      </c>
      <c r="B63" s="67" t="s">
        <v>108</v>
      </c>
      <c r="C63" s="80"/>
      <c r="D63" s="3">
        <v>0</v>
      </c>
      <c r="E63" s="2">
        <v>10</v>
      </c>
      <c r="F63" s="3">
        <v>11</v>
      </c>
      <c r="G63" s="81"/>
      <c r="H63" s="3">
        <v>0</v>
      </c>
      <c r="I63" s="2">
        <v>7</v>
      </c>
      <c r="J63" s="3">
        <v>14</v>
      </c>
      <c r="K63" s="2">
        <v>9</v>
      </c>
      <c r="L63" s="3">
        <v>12</v>
      </c>
      <c r="M63" s="83"/>
      <c r="N63" s="3">
        <v>0</v>
      </c>
      <c r="O63" s="4">
        <v>37</v>
      </c>
      <c r="P63" s="2" t="s">
        <v>39</v>
      </c>
    </row>
    <row r="64" spans="1:16" ht="15" x14ac:dyDescent="0.25">
      <c r="A64" s="66">
        <v>101</v>
      </c>
      <c r="B64" s="67" t="s">
        <v>107</v>
      </c>
      <c r="C64" s="80"/>
      <c r="D64" s="3">
        <v>0</v>
      </c>
      <c r="E64" s="2">
        <v>11</v>
      </c>
      <c r="F64" s="3">
        <v>10</v>
      </c>
      <c r="G64" s="81"/>
      <c r="H64" s="3">
        <v>0</v>
      </c>
      <c r="I64" s="2">
        <v>8</v>
      </c>
      <c r="J64" s="3">
        <v>13</v>
      </c>
      <c r="K64" s="81"/>
      <c r="L64" s="3">
        <v>0</v>
      </c>
      <c r="M64" s="89">
        <v>8</v>
      </c>
      <c r="N64" s="3">
        <v>13</v>
      </c>
      <c r="O64" s="4">
        <v>36</v>
      </c>
      <c r="P64" s="2" t="s">
        <v>40</v>
      </c>
    </row>
    <row r="65" spans="1:16" ht="15" x14ac:dyDescent="0.25">
      <c r="A65" s="66">
        <v>5</v>
      </c>
      <c r="B65" s="67" t="s">
        <v>96</v>
      </c>
      <c r="C65" s="80"/>
      <c r="D65" s="3">
        <v>0</v>
      </c>
      <c r="E65" s="2">
        <v>8</v>
      </c>
      <c r="F65" s="3">
        <v>13</v>
      </c>
      <c r="G65" s="81"/>
      <c r="H65" s="3">
        <v>0</v>
      </c>
      <c r="I65" s="2" t="s">
        <v>8</v>
      </c>
      <c r="J65" s="3">
        <v>0</v>
      </c>
      <c r="K65" s="2">
        <v>10</v>
      </c>
      <c r="L65" s="3">
        <v>11</v>
      </c>
      <c r="M65" s="83"/>
      <c r="N65" s="3">
        <v>0</v>
      </c>
      <c r="O65" s="4">
        <v>24</v>
      </c>
      <c r="P65" s="2" t="s">
        <v>41</v>
      </c>
    </row>
    <row r="66" spans="1:16" ht="15" x14ac:dyDescent="0.25">
      <c r="A66" s="66">
        <v>373</v>
      </c>
      <c r="B66" s="67" t="s">
        <v>113</v>
      </c>
      <c r="C66" s="6">
        <v>6</v>
      </c>
      <c r="D66" s="3">
        <v>15</v>
      </c>
      <c r="E66" s="81"/>
      <c r="F66" s="3">
        <v>0</v>
      </c>
      <c r="G66" s="81"/>
      <c r="H66" s="3">
        <v>0</v>
      </c>
      <c r="I66" s="2" t="s">
        <v>7</v>
      </c>
      <c r="J66" s="3">
        <v>0</v>
      </c>
      <c r="K66" s="81"/>
      <c r="L66" s="3">
        <v>0</v>
      </c>
      <c r="M66" s="89" t="s">
        <v>8</v>
      </c>
      <c r="N66" s="3">
        <v>0</v>
      </c>
      <c r="O66" s="4">
        <v>15</v>
      </c>
      <c r="P66" s="2" t="s">
        <v>42</v>
      </c>
    </row>
    <row r="67" spans="1:16" ht="15" x14ac:dyDescent="0.25">
      <c r="A67" s="66">
        <v>16</v>
      </c>
      <c r="B67" s="67" t="s">
        <v>97</v>
      </c>
      <c r="C67" s="6" t="s">
        <v>8</v>
      </c>
      <c r="D67" s="3">
        <v>0</v>
      </c>
      <c r="E67" s="81"/>
      <c r="F67" s="3">
        <v>0</v>
      </c>
      <c r="G67" s="81"/>
      <c r="H67" s="3">
        <v>0</v>
      </c>
      <c r="I67" s="2" t="s">
        <v>8</v>
      </c>
      <c r="J67" s="3">
        <v>0</v>
      </c>
      <c r="K67" s="81"/>
      <c r="L67" s="3">
        <v>0</v>
      </c>
      <c r="M67" s="83"/>
      <c r="N67" s="3">
        <v>0</v>
      </c>
      <c r="O67" s="4" t="s">
        <v>8</v>
      </c>
      <c r="P67" s="2"/>
    </row>
    <row r="68" spans="1:16" ht="7.5" customHeight="1" x14ac:dyDescent="0.2">
      <c r="A68" s="43"/>
      <c r="B68" s="42"/>
      <c r="C68" s="38"/>
      <c r="D68" s="30"/>
      <c r="E68" s="29"/>
      <c r="F68" s="30"/>
      <c r="G68" s="29"/>
      <c r="H68" s="30"/>
      <c r="I68" s="29"/>
      <c r="J68" s="30"/>
      <c r="K68" s="29"/>
      <c r="L68" s="30"/>
      <c r="M68" s="105"/>
      <c r="N68" s="30"/>
      <c r="O68" s="27"/>
      <c r="P68" s="29"/>
    </row>
    <row r="69" spans="1:16" ht="18" customHeight="1" x14ac:dyDescent="0.25">
      <c r="A69" s="85"/>
      <c r="B69" s="61" t="s">
        <v>47</v>
      </c>
      <c r="C69" s="46"/>
      <c r="D69" s="30"/>
      <c r="E69" s="29"/>
      <c r="F69" s="30"/>
      <c r="G69" s="29"/>
      <c r="H69" s="30"/>
      <c r="I69" s="29"/>
      <c r="J69" s="30"/>
      <c r="K69" s="29"/>
      <c r="L69" s="30"/>
      <c r="M69" s="105"/>
      <c r="N69" s="30"/>
      <c r="O69" s="27"/>
      <c r="P69" s="29"/>
    </row>
    <row r="70" spans="1:16" ht="15" x14ac:dyDescent="0.25">
      <c r="A70" s="41" t="s">
        <v>93</v>
      </c>
      <c r="B70" s="13"/>
      <c r="C70" s="29"/>
      <c r="D70" s="30"/>
      <c r="E70" s="29"/>
      <c r="F70" s="30"/>
      <c r="G70" s="29"/>
      <c r="H70" s="30"/>
      <c r="I70" s="29"/>
      <c r="J70" s="30"/>
      <c r="K70" s="29"/>
      <c r="L70" s="30"/>
      <c r="M70" s="105"/>
      <c r="N70" s="30"/>
      <c r="O70" s="27"/>
      <c r="P70" s="29"/>
    </row>
    <row r="71" spans="1:16" ht="51" x14ac:dyDescent="0.2">
      <c r="A71" s="49" t="s">
        <v>4</v>
      </c>
      <c r="B71" s="49" t="s">
        <v>0</v>
      </c>
      <c r="C71" s="54" t="s">
        <v>33</v>
      </c>
      <c r="D71" s="30"/>
      <c r="E71" s="29"/>
      <c r="F71" s="30"/>
      <c r="G71" s="29"/>
      <c r="H71" s="30"/>
      <c r="I71" s="29"/>
      <c r="J71" s="30"/>
      <c r="K71" s="29"/>
      <c r="L71" s="30"/>
      <c r="M71" s="105"/>
      <c r="N71" s="30"/>
      <c r="O71" s="27"/>
      <c r="P71" s="29"/>
    </row>
    <row r="72" spans="1:16" ht="15" x14ac:dyDescent="0.25">
      <c r="A72" s="66">
        <v>267</v>
      </c>
      <c r="B72" s="67" t="s">
        <v>112</v>
      </c>
      <c r="C72" s="93" t="s">
        <v>13</v>
      </c>
      <c r="D72" s="30"/>
      <c r="E72" s="29"/>
      <c r="F72" s="30"/>
      <c r="G72" s="29"/>
      <c r="H72" s="30"/>
      <c r="I72" s="29"/>
      <c r="J72" s="30"/>
      <c r="K72" s="29"/>
      <c r="L72" s="30"/>
      <c r="M72" s="105"/>
      <c r="N72" s="30"/>
      <c r="O72" s="27"/>
      <c r="P72" s="29"/>
    </row>
    <row r="73" spans="1:16" ht="15" x14ac:dyDescent="0.25">
      <c r="A73" s="66">
        <v>691</v>
      </c>
      <c r="B73" s="67" t="s">
        <v>116</v>
      </c>
      <c r="C73" s="93" t="s">
        <v>14</v>
      </c>
      <c r="D73" s="30"/>
      <c r="E73" s="29"/>
      <c r="F73" s="30"/>
      <c r="G73" s="29"/>
      <c r="H73" s="30"/>
      <c r="I73" s="29"/>
      <c r="J73" s="30"/>
      <c r="K73" s="29"/>
      <c r="L73" s="30"/>
      <c r="M73" s="105"/>
      <c r="N73" s="30"/>
      <c r="O73" s="27"/>
      <c r="P73" s="29"/>
    </row>
    <row r="74" spans="1:16" ht="15" x14ac:dyDescent="0.25">
      <c r="A74" s="86">
        <v>77</v>
      </c>
      <c r="B74" s="68" t="s">
        <v>105</v>
      </c>
      <c r="C74" s="93" t="s">
        <v>15</v>
      </c>
      <c r="D74" s="30"/>
      <c r="E74" s="29"/>
      <c r="F74" s="30"/>
      <c r="G74" s="29"/>
      <c r="H74" s="30"/>
      <c r="I74" s="29"/>
      <c r="J74" s="30"/>
      <c r="K74" s="29"/>
      <c r="L74" s="30"/>
      <c r="M74" s="105"/>
      <c r="N74" s="30"/>
      <c r="O74" s="27"/>
      <c r="P74" s="29"/>
    </row>
    <row r="75" spans="1:16" ht="15" x14ac:dyDescent="0.25">
      <c r="A75" s="66">
        <v>84</v>
      </c>
      <c r="B75" s="67" t="s">
        <v>106</v>
      </c>
      <c r="C75" s="93" t="s">
        <v>16</v>
      </c>
      <c r="D75" s="30"/>
      <c r="E75" s="29"/>
      <c r="F75" s="30"/>
      <c r="G75" s="29"/>
      <c r="H75" s="30"/>
      <c r="I75" s="29"/>
      <c r="J75" s="30"/>
      <c r="K75" s="29"/>
      <c r="L75" s="30"/>
      <c r="M75" s="105"/>
      <c r="N75" s="30"/>
      <c r="O75" s="27"/>
      <c r="P75" s="29"/>
    </row>
    <row r="76" spans="1:16" ht="15" x14ac:dyDescent="0.25">
      <c r="A76" s="66">
        <v>525</v>
      </c>
      <c r="B76" s="67" t="s">
        <v>115</v>
      </c>
      <c r="C76" s="93" t="s">
        <v>17</v>
      </c>
      <c r="D76" s="30"/>
      <c r="E76" s="29"/>
      <c r="F76" s="30"/>
      <c r="G76" s="29"/>
      <c r="H76" s="30"/>
      <c r="I76" s="29"/>
      <c r="J76" s="30"/>
      <c r="K76" s="29"/>
      <c r="L76" s="30"/>
      <c r="M76" s="105"/>
      <c r="N76" s="30"/>
      <c r="O76" s="27"/>
      <c r="P76" s="29"/>
    </row>
    <row r="77" spans="1:16" ht="15" x14ac:dyDescent="0.25">
      <c r="A77" s="66">
        <v>111</v>
      </c>
      <c r="B77" s="67" t="s">
        <v>108</v>
      </c>
      <c r="C77" s="93" t="s">
        <v>18</v>
      </c>
      <c r="D77" s="30"/>
      <c r="E77" s="29"/>
      <c r="F77" s="30"/>
      <c r="G77" s="29"/>
      <c r="H77" s="30"/>
      <c r="I77" s="29"/>
      <c r="J77" s="30"/>
      <c r="K77" s="29"/>
      <c r="L77" s="30"/>
      <c r="M77" s="105"/>
      <c r="N77" s="30"/>
      <c r="O77" s="27"/>
      <c r="P77" s="29"/>
    </row>
    <row r="78" spans="1:16" ht="15" x14ac:dyDescent="0.25">
      <c r="A78" s="66">
        <v>101</v>
      </c>
      <c r="B78" s="67" t="s">
        <v>107</v>
      </c>
      <c r="C78" s="93" t="s">
        <v>19</v>
      </c>
      <c r="D78" s="30"/>
      <c r="E78" s="29"/>
      <c r="F78" s="30"/>
      <c r="G78" s="29"/>
      <c r="H78" s="30"/>
      <c r="I78" s="29"/>
      <c r="J78" s="30"/>
      <c r="K78" s="29"/>
      <c r="L78" s="30"/>
      <c r="M78" s="105"/>
      <c r="N78" s="30"/>
      <c r="O78" s="27"/>
      <c r="P78" s="29"/>
    </row>
    <row r="79" spans="1:16" ht="15" x14ac:dyDescent="0.25">
      <c r="A79" s="66">
        <v>201</v>
      </c>
      <c r="B79" s="67" t="s">
        <v>111</v>
      </c>
      <c r="C79" s="93" t="s">
        <v>20</v>
      </c>
      <c r="D79" s="30"/>
      <c r="E79" s="29"/>
      <c r="F79" s="30"/>
      <c r="G79" s="29"/>
      <c r="H79" s="30"/>
      <c r="I79" s="29"/>
      <c r="J79" s="30"/>
      <c r="K79" s="29"/>
      <c r="L79" s="30"/>
      <c r="M79" s="105"/>
      <c r="N79" s="30"/>
      <c r="O79" s="27"/>
      <c r="P79" s="29"/>
    </row>
    <row r="80" spans="1:16" ht="15" x14ac:dyDescent="0.25">
      <c r="A80" s="66">
        <v>5</v>
      </c>
      <c r="B80" s="67" t="s">
        <v>96</v>
      </c>
      <c r="C80" s="93" t="s">
        <v>21</v>
      </c>
      <c r="D80" s="30"/>
      <c r="E80" s="29"/>
      <c r="F80" s="30"/>
      <c r="G80" s="13"/>
      <c r="H80" s="13"/>
      <c r="I80" s="13"/>
      <c r="J80" s="30"/>
      <c r="K80" s="29"/>
      <c r="L80" s="30"/>
      <c r="M80" s="105"/>
      <c r="N80" s="30"/>
      <c r="O80" s="27"/>
      <c r="P80" s="29"/>
    </row>
    <row r="81" spans="1:16" ht="15" x14ac:dyDescent="0.25">
      <c r="A81" s="94">
        <v>30</v>
      </c>
      <c r="B81" s="67" t="s">
        <v>100</v>
      </c>
      <c r="C81" s="93" t="s">
        <v>8</v>
      </c>
      <c r="D81" s="30"/>
      <c r="E81" s="29"/>
      <c r="F81" s="30"/>
      <c r="G81" s="13"/>
      <c r="H81" s="13"/>
      <c r="I81" s="13"/>
      <c r="J81" s="30"/>
      <c r="K81" s="29"/>
      <c r="L81" s="30"/>
      <c r="M81" s="105"/>
      <c r="N81" s="30"/>
      <c r="O81" s="27"/>
      <c r="P81" s="29"/>
    </row>
    <row r="82" spans="1:16" ht="15" x14ac:dyDescent="0.25">
      <c r="A82" s="66">
        <v>373</v>
      </c>
      <c r="B82" s="67" t="s">
        <v>113</v>
      </c>
      <c r="C82" s="93" t="s">
        <v>8</v>
      </c>
      <c r="D82" s="30"/>
      <c r="E82" s="29"/>
      <c r="F82" s="30"/>
      <c r="G82" s="13"/>
      <c r="H82" s="13"/>
      <c r="I82" s="13"/>
      <c r="J82" s="30"/>
      <c r="K82" s="29"/>
      <c r="L82" s="30"/>
      <c r="M82" s="105"/>
      <c r="N82" s="30"/>
      <c r="O82" s="27"/>
      <c r="P82" s="29"/>
    </row>
    <row r="83" spans="1:16" ht="7.5" customHeight="1" x14ac:dyDescent="0.2">
      <c r="A83" s="43"/>
      <c r="B83" s="42"/>
      <c r="C83" s="38"/>
      <c r="D83" s="30"/>
      <c r="E83" s="29"/>
      <c r="F83" s="30"/>
      <c r="G83" s="13"/>
      <c r="H83" s="13"/>
      <c r="I83" s="13"/>
      <c r="J83" s="30"/>
      <c r="K83" s="29"/>
      <c r="L83" s="30"/>
      <c r="M83" s="105"/>
      <c r="N83" s="30"/>
      <c r="O83" s="27"/>
      <c r="P83" s="29"/>
    </row>
    <row r="84" spans="1:16" ht="15" x14ac:dyDescent="0.25">
      <c r="A84" s="85"/>
      <c r="B84" s="61" t="s">
        <v>34</v>
      </c>
      <c r="C84" s="85"/>
      <c r="D84" s="30"/>
      <c r="E84" s="29"/>
      <c r="F84" s="30"/>
      <c r="G84" s="13"/>
      <c r="H84" s="13"/>
      <c r="I84" s="13"/>
      <c r="J84" s="30"/>
      <c r="K84" s="29"/>
      <c r="L84" s="30"/>
      <c r="M84" s="105"/>
      <c r="N84" s="30"/>
      <c r="O84" s="27"/>
      <c r="P84" s="29"/>
    </row>
    <row r="85" spans="1:16" ht="15" x14ac:dyDescent="0.25">
      <c r="A85" s="41" t="s">
        <v>93</v>
      </c>
      <c r="B85" s="13"/>
      <c r="C85" s="61"/>
      <c r="D85" s="30"/>
      <c r="E85" s="29"/>
      <c r="F85" s="30"/>
      <c r="G85" s="13"/>
      <c r="H85" s="13"/>
      <c r="I85" s="13"/>
      <c r="J85" s="30"/>
      <c r="K85" s="29"/>
      <c r="L85" s="30"/>
      <c r="M85" s="105"/>
      <c r="N85" s="30"/>
      <c r="O85" s="27"/>
      <c r="P85" s="29"/>
    </row>
    <row r="86" spans="1:16" ht="51" x14ac:dyDescent="0.2">
      <c r="A86" s="49" t="s">
        <v>4</v>
      </c>
      <c r="B86" s="49" t="s">
        <v>0</v>
      </c>
      <c r="C86" s="54" t="s">
        <v>46</v>
      </c>
      <c r="D86" s="30"/>
      <c r="E86" s="29"/>
      <c r="F86" s="30"/>
      <c r="G86" s="13"/>
      <c r="H86" s="13"/>
      <c r="I86" s="13"/>
      <c r="J86" s="30"/>
      <c r="K86" s="29"/>
      <c r="L86" s="30"/>
      <c r="M86" s="105"/>
      <c r="N86" s="30"/>
      <c r="O86" s="27"/>
      <c r="P86" s="29"/>
    </row>
    <row r="87" spans="1:16" ht="15" x14ac:dyDescent="0.25">
      <c r="A87" s="66">
        <v>65</v>
      </c>
      <c r="B87" s="67" t="s">
        <v>102</v>
      </c>
      <c r="C87" s="93" t="s">
        <v>13</v>
      </c>
      <c r="D87" s="30"/>
      <c r="E87" s="29"/>
      <c r="F87" s="30"/>
      <c r="G87" s="13"/>
      <c r="H87" s="13"/>
      <c r="I87" s="13"/>
      <c r="J87" s="30"/>
      <c r="K87" s="29"/>
      <c r="L87" s="30"/>
      <c r="M87" s="105"/>
      <c r="N87" s="30"/>
      <c r="O87" s="27"/>
      <c r="P87" s="29"/>
    </row>
    <row r="88" spans="1:16" ht="15" x14ac:dyDescent="0.25">
      <c r="A88" s="66">
        <v>21</v>
      </c>
      <c r="B88" s="67" t="s">
        <v>98</v>
      </c>
      <c r="C88" s="93" t="s">
        <v>14</v>
      </c>
      <c r="D88" s="30"/>
      <c r="E88" s="29"/>
      <c r="F88" s="30"/>
      <c r="G88" s="13"/>
      <c r="H88" s="13"/>
      <c r="I88" s="13"/>
      <c r="J88" s="30"/>
      <c r="K88" s="29"/>
      <c r="L88" s="30"/>
      <c r="M88" s="30"/>
      <c r="N88" s="30"/>
      <c r="O88" s="27"/>
      <c r="P88" s="29"/>
    </row>
    <row r="89" spans="1:16" ht="15" x14ac:dyDescent="0.25">
      <c r="A89" s="86">
        <v>71</v>
      </c>
      <c r="B89" s="68" t="s">
        <v>104</v>
      </c>
      <c r="C89" s="93" t="s">
        <v>15</v>
      </c>
      <c r="D89" s="30"/>
      <c r="E89" s="29"/>
      <c r="F89" s="30"/>
      <c r="G89" s="13"/>
      <c r="H89" s="13"/>
      <c r="I89" s="13"/>
      <c r="J89" s="30"/>
      <c r="K89" s="29"/>
      <c r="L89" s="30"/>
      <c r="M89" s="30"/>
      <c r="N89" s="30"/>
      <c r="O89" s="27"/>
      <c r="P89" s="29"/>
    </row>
    <row r="90" spans="1:16" ht="15" x14ac:dyDescent="0.25">
      <c r="A90" s="66">
        <v>48</v>
      </c>
      <c r="B90" s="67" t="s">
        <v>101</v>
      </c>
      <c r="C90" s="93" t="s">
        <v>16</v>
      </c>
      <c r="D90" s="30"/>
      <c r="E90" s="29"/>
      <c r="F90" s="30"/>
      <c r="G90" s="13"/>
      <c r="H90" s="13"/>
      <c r="I90" s="13"/>
      <c r="J90" s="30"/>
      <c r="K90" s="29"/>
      <c r="L90" s="30"/>
      <c r="M90" s="30"/>
      <c r="N90" s="30"/>
      <c r="O90" s="27"/>
      <c r="P90" s="29"/>
    </row>
    <row r="91" spans="1:16" ht="15" x14ac:dyDescent="0.25">
      <c r="A91" s="66">
        <v>511</v>
      </c>
      <c r="B91" s="67" t="s">
        <v>114</v>
      </c>
      <c r="C91" s="93" t="s">
        <v>17</v>
      </c>
      <c r="D91" s="30"/>
      <c r="E91" s="29"/>
      <c r="F91" s="30"/>
      <c r="G91" s="13"/>
      <c r="H91" s="13"/>
      <c r="I91" s="13"/>
      <c r="J91" s="28"/>
      <c r="K91" s="28"/>
      <c r="L91" s="28"/>
      <c r="M91" s="30"/>
      <c r="N91" s="30"/>
      <c r="O91" s="27"/>
      <c r="P91" s="29"/>
    </row>
    <row r="92" spans="1:16" ht="15" x14ac:dyDescent="0.25">
      <c r="A92" s="66">
        <v>115</v>
      </c>
      <c r="B92" s="67" t="s">
        <v>109</v>
      </c>
      <c r="C92" s="93" t="s">
        <v>18</v>
      </c>
      <c r="D92" s="30"/>
      <c r="E92" s="29"/>
      <c r="F92" s="30"/>
      <c r="G92" s="13"/>
      <c r="H92" s="13"/>
      <c r="I92" s="13"/>
      <c r="J92" s="28"/>
      <c r="K92" s="28"/>
      <c r="L92" s="28"/>
      <c r="M92" s="30"/>
      <c r="N92" s="30"/>
      <c r="O92" s="27"/>
      <c r="P92" s="29"/>
    </row>
    <row r="93" spans="1:16" ht="15" x14ac:dyDescent="0.25">
      <c r="A93" s="66">
        <v>26</v>
      </c>
      <c r="B93" s="67" t="s">
        <v>99</v>
      </c>
      <c r="C93" s="93" t="s">
        <v>19</v>
      </c>
      <c r="D93" s="30"/>
      <c r="E93" s="29"/>
      <c r="F93" s="30"/>
      <c r="G93" s="13"/>
      <c r="H93" s="13"/>
      <c r="I93" s="13"/>
      <c r="J93" s="28"/>
      <c r="K93" s="28"/>
      <c r="L93" s="28"/>
      <c r="M93" s="30"/>
      <c r="N93" s="30"/>
      <c r="O93" s="27"/>
      <c r="P93" s="29"/>
    </row>
    <row r="94" spans="1:16" ht="15" x14ac:dyDescent="0.25">
      <c r="A94" s="66">
        <v>69</v>
      </c>
      <c r="B94" s="67" t="s">
        <v>103</v>
      </c>
      <c r="C94" s="93" t="s">
        <v>20</v>
      </c>
      <c r="D94" s="30"/>
      <c r="E94" s="29"/>
      <c r="F94" s="30"/>
      <c r="G94" s="43"/>
      <c r="H94" s="42"/>
      <c r="I94" s="29"/>
      <c r="J94" s="28"/>
      <c r="K94" s="28"/>
      <c r="L94" s="28"/>
      <c r="M94" s="30"/>
      <c r="N94" s="30"/>
      <c r="O94" s="27"/>
      <c r="P94" s="29"/>
    </row>
    <row r="95" spans="1:16" ht="15" x14ac:dyDescent="0.25">
      <c r="A95" s="94">
        <v>818</v>
      </c>
      <c r="B95" s="67" t="s">
        <v>117</v>
      </c>
      <c r="C95" s="93" t="s">
        <v>21</v>
      </c>
      <c r="D95" s="30"/>
      <c r="E95" s="29"/>
      <c r="F95" s="30"/>
      <c r="G95" s="43"/>
      <c r="H95" s="42"/>
      <c r="I95" s="29"/>
      <c r="J95" s="28"/>
      <c r="K95" s="28"/>
      <c r="L95" s="28"/>
      <c r="M95" s="30"/>
      <c r="N95" s="30"/>
      <c r="O95" s="27"/>
      <c r="P95" s="29"/>
    </row>
    <row r="96" spans="1:16" ht="15" x14ac:dyDescent="0.25">
      <c r="A96" s="66">
        <v>164</v>
      </c>
      <c r="B96" s="67" t="s">
        <v>110</v>
      </c>
      <c r="C96" s="93" t="s">
        <v>22</v>
      </c>
      <c r="D96" s="30"/>
      <c r="E96" s="29"/>
      <c r="F96" s="30"/>
      <c r="G96" s="43"/>
      <c r="H96" s="42"/>
      <c r="I96" s="29"/>
      <c r="J96" s="28"/>
      <c r="K96" s="28"/>
      <c r="L96" s="28"/>
      <c r="M96" s="30"/>
      <c r="N96" s="30"/>
      <c r="O96" s="27"/>
      <c r="P96" s="29"/>
    </row>
    <row r="97" spans="1:16" ht="15" x14ac:dyDescent="0.25">
      <c r="A97" s="66">
        <v>267</v>
      </c>
      <c r="B97" s="67" t="s">
        <v>112</v>
      </c>
      <c r="C97" s="93" t="s">
        <v>23</v>
      </c>
      <c r="D97" s="30"/>
      <c r="E97" s="29"/>
      <c r="F97" s="30"/>
      <c r="G97" s="43"/>
      <c r="H97" s="42"/>
      <c r="I97" s="29"/>
      <c r="J97" s="28"/>
      <c r="K97" s="28"/>
      <c r="L97" s="28"/>
      <c r="M97" s="30"/>
      <c r="N97" s="30"/>
      <c r="O97" s="27"/>
      <c r="P97" s="29"/>
    </row>
    <row r="98" spans="1:16" ht="15" x14ac:dyDescent="0.25">
      <c r="A98" s="66">
        <v>691</v>
      </c>
      <c r="B98" s="67" t="s">
        <v>116</v>
      </c>
      <c r="C98" s="93" t="s">
        <v>24</v>
      </c>
      <c r="D98" s="30"/>
      <c r="E98" s="29"/>
      <c r="F98" s="30"/>
      <c r="G98" s="29"/>
      <c r="H98" s="30"/>
      <c r="I98" s="29"/>
      <c r="J98" s="28"/>
      <c r="K98" s="28"/>
      <c r="L98" s="28"/>
      <c r="M98" s="30"/>
      <c r="N98" s="30"/>
      <c r="O98" s="27"/>
      <c r="P98" s="29"/>
    </row>
    <row r="99" spans="1:16" x14ac:dyDescent="0.2">
      <c r="O99"/>
    </row>
    <row r="100" spans="1:16" ht="15.75" x14ac:dyDescent="0.25">
      <c r="A100" s="41" t="s">
        <v>45</v>
      </c>
      <c r="B100" s="13"/>
      <c r="C100" s="25"/>
      <c r="D100" s="26"/>
      <c r="E100" s="25"/>
      <c r="F100" s="26"/>
      <c r="G100" s="25"/>
      <c r="H100" s="26"/>
      <c r="I100" s="46"/>
      <c r="J100" s="47"/>
      <c r="K100" s="46"/>
      <c r="L100" s="48"/>
      <c r="M100" s="48"/>
      <c r="N100" s="48"/>
      <c r="O100" s="96"/>
      <c r="P100" s="29"/>
    </row>
    <row r="101" spans="1:16" ht="38.25" x14ac:dyDescent="0.2">
      <c r="A101" s="49" t="s">
        <v>4</v>
      </c>
      <c r="B101" s="49" t="s">
        <v>0</v>
      </c>
      <c r="C101" s="50" t="s">
        <v>87</v>
      </c>
      <c r="D101" s="51" t="s">
        <v>3</v>
      </c>
      <c r="E101" s="50" t="s">
        <v>88</v>
      </c>
      <c r="F101" s="51" t="s">
        <v>3</v>
      </c>
      <c r="G101" s="50" t="s">
        <v>89</v>
      </c>
      <c r="H101" s="51" t="s">
        <v>3</v>
      </c>
      <c r="I101" s="50" t="s">
        <v>90</v>
      </c>
      <c r="J101" s="51" t="s">
        <v>3</v>
      </c>
      <c r="K101" s="50" t="s">
        <v>135</v>
      </c>
      <c r="L101" s="51" t="s">
        <v>3</v>
      </c>
      <c r="M101" s="71" t="s">
        <v>92</v>
      </c>
      <c r="N101" s="70" t="s">
        <v>3</v>
      </c>
      <c r="O101" s="91" t="s">
        <v>1</v>
      </c>
      <c r="P101" s="44" t="s">
        <v>2</v>
      </c>
    </row>
    <row r="102" spans="1:16" ht="15" x14ac:dyDescent="0.25">
      <c r="A102" s="66">
        <v>29</v>
      </c>
      <c r="B102" s="67" t="s">
        <v>125</v>
      </c>
      <c r="C102" s="6">
        <v>1</v>
      </c>
      <c r="D102" s="3">
        <v>25</v>
      </c>
      <c r="E102" s="81"/>
      <c r="F102" s="3">
        <v>0</v>
      </c>
      <c r="G102" s="2">
        <v>1</v>
      </c>
      <c r="H102" s="3">
        <v>25</v>
      </c>
      <c r="I102" s="81"/>
      <c r="J102" s="3">
        <v>0</v>
      </c>
      <c r="K102" s="2">
        <v>3</v>
      </c>
      <c r="L102" s="3">
        <v>20</v>
      </c>
      <c r="M102" s="80"/>
      <c r="N102" s="3">
        <v>0</v>
      </c>
      <c r="O102" s="92">
        <v>70</v>
      </c>
      <c r="P102" s="2" t="s">
        <v>13</v>
      </c>
    </row>
    <row r="103" spans="1:16" ht="15" x14ac:dyDescent="0.25">
      <c r="A103" s="66">
        <v>27</v>
      </c>
      <c r="B103" s="67" t="s">
        <v>124</v>
      </c>
      <c r="C103" s="6">
        <v>4</v>
      </c>
      <c r="D103" s="3">
        <v>18</v>
      </c>
      <c r="E103" s="81"/>
      <c r="F103" s="3">
        <v>0</v>
      </c>
      <c r="G103" s="81"/>
      <c r="H103" s="3">
        <v>0</v>
      </c>
      <c r="I103" s="2">
        <v>1</v>
      </c>
      <c r="J103" s="3">
        <v>25</v>
      </c>
      <c r="K103" s="81"/>
      <c r="L103" s="3">
        <v>0</v>
      </c>
      <c r="M103" s="6">
        <v>1</v>
      </c>
      <c r="N103" s="3">
        <v>25</v>
      </c>
      <c r="O103" s="92">
        <v>68</v>
      </c>
      <c r="P103" s="2" t="s">
        <v>14</v>
      </c>
    </row>
    <row r="104" spans="1:16" ht="15" x14ac:dyDescent="0.25">
      <c r="A104" s="66">
        <v>308</v>
      </c>
      <c r="B104" s="68" t="s">
        <v>133</v>
      </c>
      <c r="C104" s="84"/>
      <c r="D104" s="3">
        <v>0</v>
      </c>
      <c r="E104" s="9">
        <v>3</v>
      </c>
      <c r="F104" s="3">
        <v>20</v>
      </c>
      <c r="G104" s="9">
        <v>2</v>
      </c>
      <c r="H104" s="3">
        <v>22</v>
      </c>
      <c r="I104" s="81"/>
      <c r="J104" s="3">
        <v>0</v>
      </c>
      <c r="K104" s="2">
        <v>1</v>
      </c>
      <c r="L104" s="3">
        <v>25</v>
      </c>
      <c r="M104" s="80"/>
      <c r="N104" s="3">
        <v>0</v>
      </c>
      <c r="O104" s="92">
        <v>67</v>
      </c>
      <c r="P104" s="2" t="s">
        <v>15</v>
      </c>
    </row>
    <row r="105" spans="1:16" ht="15" x14ac:dyDescent="0.25">
      <c r="A105" s="66">
        <v>3</v>
      </c>
      <c r="B105" s="67" t="s">
        <v>118</v>
      </c>
      <c r="C105" s="80"/>
      <c r="D105" s="3">
        <v>0</v>
      </c>
      <c r="E105" s="2">
        <v>1</v>
      </c>
      <c r="F105" s="3">
        <v>25</v>
      </c>
      <c r="G105" s="81"/>
      <c r="H105" s="3">
        <v>0</v>
      </c>
      <c r="I105" s="2">
        <v>2</v>
      </c>
      <c r="J105" s="3">
        <v>22</v>
      </c>
      <c r="K105" s="2">
        <v>4</v>
      </c>
      <c r="L105" s="3">
        <v>18</v>
      </c>
      <c r="M105" s="80"/>
      <c r="N105" s="3">
        <v>0</v>
      </c>
      <c r="O105" s="92">
        <v>65</v>
      </c>
      <c r="P105" s="2" t="s">
        <v>16</v>
      </c>
    </row>
    <row r="106" spans="1:16" ht="15" x14ac:dyDescent="0.25">
      <c r="A106" s="66">
        <v>61</v>
      </c>
      <c r="B106" s="67" t="s">
        <v>127</v>
      </c>
      <c r="C106" s="80"/>
      <c r="D106" s="3">
        <v>0</v>
      </c>
      <c r="E106" s="2">
        <v>4</v>
      </c>
      <c r="F106" s="3">
        <v>18</v>
      </c>
      <c r="G106" s="81"/>
      <c r="H106" s="3">
        <v>0</v>
      </c>
      <c r="I106" s="2">
        <v>4</v>
      </c>
      <c r="J106" s="3">
        <v>18</v>
      </c>
      <c r="K106" s="2">
        <v>2</v>
      </c>
      <c r="L106" s="3">
        <v>22</v>
      </c>
      <c r="M106" s="80"/>
      <c r="N106" s="3">
        <v>0</v>
      </c>
      <c r="O106" s="92">
        <v>58</v>
      </c>
      <c r="P106" s="2" t="s">
        <v>17</v>
      </c>
    </row>
    <row r="107" spans="1:16" ht="15" x14ac:dyDescent="0.25">
      <c r="A107" s="66">
        <v>9</v>
      </c>
      <c r="B107" s="67" t="s">
        <v>119</v>
      </c>
      <c r="C107" s="6">
        <v>3</v>
      </c>
      <c r="D107" s="3">
        <v>20</v>
      </c>
      <c r="E107" s="81"/>
      <c r="F107" s="3">
        <v>0</v>
      </c>
      <c r="G107" s="2">
        <v>4</v>
      </c>
      <c r="H107" s="3">
        <v>18</v>
      </c>
      <c r="I107" s="81"/>
      <c r="J107" s="3">
        <v>0</v>
      </c>
      <c r="K107" s="81"/>
      <c r="L107" s="3">
        <v>0</v>
      </c>
      <c r="M107" s="6">
        <v>3</v>
      </c>
      <c r="N107" s="3">
        <v>20</v>
      </c>
      <c r="O107" s="92">
        <v>58</v>
      </c>
      <c r="P107" s="2" t="s">
        <v>18</v>
      </c>
    </row>
    <row r="108" spans="1:16" ht="15" x14ac:dyDescent="0.25">
      <c r="A108" s="66">
        <v>971</v>
      </c>
      <c r="B108" s="67" t="s">
        <v>84</v>
      </c>
      <c r="C108" s="80"/>
      <c r="D108" s="3">
        <v>0</v>
      </c>
      <c r="E108" s="2">
        <v>2</v>
      </c>
      <c r="F108" s="3">
        <v>22</v>
      </c>
      <c r="G108" s="2">
        <v>3</v>
      </c>
      <c r="H108" s="3">
        <v>20</v>
      </c>
      <c r="I108" s="81"/>
      <c r="J108" s="3">
        <v>0</v>
      </c>
      <c r="K108" s="81"/>
      <c r="L108" s="3">
        <v>0</v>
      </c>
      <c r="M108" s="6">
        <v>5</v>
      </c>
      <c r="N108" s="3">
        <v>16</v>
      </c>
      <c r="O108" s="92">
        <v>58</v>
      </c>
      <c r="P108" s="2" t="s">
        <v>19</v>
      </c>
    </row>
    <row r="109" spans="1:16" ht="15" x14ac:dyDescent="0.25">
      <c r="A109" s="66">
        <v>440</v>
      </c>
      <c r="B109" s="67" t="s">
        <v>83</v>
      </c>
      <c r="C109" s="6">
        <v>2</v>
      </c>
      <c r="D109" s="3">
        <v>22</v>
      </c>
      <c r="E109" s="81"/>
      <c r="F109" s="3">
        <v>0</v>
      </c>
      <c r="G109" s="81"/>
      <c r="H109" s="3">
        <v>0</v>
      </c>
      <c r="I109" s="2">
        <v>3</v>
      </c>
      <c r="J109" s="3">
        <v>20</v>
      </c>
      <c r="K109" s="2">
        <v>6</v>
      </c>
      <c r="L109" s="3">
        <v>15</v>
      </c>
      <c r="M109" s="80"/>
      <c r="N109" s="3">
        <v>0</v>
      </c>
      <c r="O109" s="92">
        <v>57</v>
      </c>
      <c r="P109" s="2" t="s">
        <v>20</v>
      </c>
    </row>
    <row r="110" spans="1:16" ht="15" x14ac:dyDescent="0.25">
      <c r="A110" s="66">
        <v>277</v>
      </c>
      <c r="B110" s="67" t="s">
        <v>132</v>
      </c>
      <c r="C110" s="6">
        <v>6</v>
      </c>
      <c r="D110" s="3">
        <v>15</v>
      </c>
      <c r="E110" s="81"/>
      <c r="F110" s="3">
        <v>0</v>
      </c>
      <c r="G110" s="81"/>
      <c r="H110" s="3">
        <v>0</v>
      </c>
      <c r="I110" s="2">
        <v>5</v>
      </c>
      <c r="J110" s="3">
        <v>16</v>
      </c>
      <c r="K110" s="81"/>
      <c r="L110" s="3">
        <v>0</v>
      </c>
      <c r="M110" s="6">
        <v>2</v>
      </c>
      <c r="N110" s="3">
        <v>22</v>
      </c>
      <c r="O110" s="92">
        <v>53</v>
      </c>
      <c r="P110" s="2" t="s">
        <v>21</v>
      </c>
    </row>
    <row r="111" spans="1:16" ht="15" x14ac:dyDescent="0.25">
      <c r="A111" s="66">
        <v>107</v>
      </c>
      <c r="B111" s="67" t="s">
        <v>129</v>
      </c>
      <c r="C111" s="80"/>
      <c r="D111" s="3">
        <v>0</v>
      </c>
      <c r="E111" s="2">
        <v>5</v>
      </c>
      <c r="F111" s="3">
        <v>16</v>
      </c>
      <c r="G111" s="81"/>
      <c r="H111" s="3">
        <v>0</v>
      </c>
      <c r="I111" s="2">
        <v>8</v>
      </c>
      <c r="J111" s="3">
        <v>13</v>
      </c>
      <c r="K111" s="81"/>
      <c r="L111" s="3">
        <v>0</v>
      </c>
      <c r="M111" s="6">
        <v>4</v>
      </c>
      <c r="N111" s="3">
        <v>18</v>
      </c>
      <c r="O111" s="92">
        <v>47</v>
      </c>
      <c r="P111" s="2" t="s">
        <v>22</v>
      </c>
    </row>
    <row r="112" spans="1:16" ht="15" x14ac:dyDescent="0.25">
      <c r="A112" s="66">
        <v>22</v>
      </c>
      <c r="B112" s="67" t="s">
        <v>122</v>
      </c>
      <c r="C112" s="6">
        <v>5</v>
      </c>
      <c r="D112" s="3">
        <v>16</v>
      </c>
      <c r="E112" s="81"/>
      <c r="F112" s="3">
        <v>0</v>
      </c>
      <c r="G112" s="2">
        <v>8</v>
      </c>
      <c r="H112" s="3">
        <v>13</v>
      </c>
      <c r="I112" s="81"/>
      <c r="J112" s="3">
        <v>0</v>
      </c>
      <c r="K112" s="2">
        <v>5</v>
      </c>
      <c r="L112" s="3">
        <v>16</v>
      </c>
      <c r="M112" s="80"/>
      <c r="N112" s="3">
        <v>0</v>
      </c>
      <c r="O112" s="92">
        <v>45</v>
      </c>
      <c r="P112" s="2" t="s">
        <v>23</v>
      </c>
    </row>
    <row r="113" spans="1:16" ht="15" x14ac:dyDescent="0.25">
      <c r="A113" s="66">
        <v>120</v>
      </c>
      <c r="B113" s="67" t="s">
        <v>130</v>
      </c>
      <c r="C113" s="6">
        <v>7</v>
      </c>
      <c r="D113" s="3">
        <v>14</v>
      </c>
      <c r="E113" s="81"/>
      <c r="F113" s="3">
        <v>0</v>
      </c>
      <c r="G113" s="81"/>
      <c r="H113" s="3">
        <v>0</v>
      </c>
      <c r="I113" s="2">
        <v>6</v>
      </c>
      <c r="J113" s="3">
        <v>15</v>
      </c>
      <c r="K113" s="2">
        <v>7</v>
      </c>
      <c r="L113" s="3">
        <v>14</v>
      </c>
      <c r="M113" s="80"/>
      <c r="N113" s="3">
        <v>0</v>
      </c>
      <c r="O113" s="92">
        <v>43</v>
      </c>
      <c r="P113" s="2" t="s">
        <v>24</v>
      </c>
    </row>
    <row r="114" spans="1:16" ht="15" x14ac:dyDescent="0.25">
      <c r="A114" s="66">
        <v>77</v>
      </c>
      <c r="B114" s="67" t="s">
        <v>128</v>
      </c>
      <c r="C114" s="6">
        <v>9</v>
      </c>
      <c r="D114" s="3">
        <v>12</v>
      </c>
      <c r="E114" s="81"/>
      <c r="F114" s="3">
        <v>0</v>
      </c>
      <c r="G114" s="2">
        <v>6</v>
      </c>
      <c r="H114" s="3">
        <v>15</v>
      </c>
      <c r="I114" s="81"/>
      <c r="J114" s="3">
        <v>0</v>
      </c>
      <c r="K114" s="81"/>
      <c r="L114" s="3">
        <v>0</v>
      </c>
      <c r="M114" s="6">
        <v>6</v>
      </c>
      <c r="N114" s="3">
        <v>15</v>
      </c>
      <c r="O114" s="92">
        <v>42</v>
      </c>
      <c r="P114" s="2" t="s">
        <v>25</v>
      </c>
    </row>
    <row r="115" spans="1:16" ht="15" x14ac:dyDescent="0.25">
      <c r="A115" s="66">
        <v>25</v>
      </c>
      <c r="B115" s="67" t="s">
        <v>123</v>
      </c>
      <c r="C115" s="80"/>
      <c r="D115" s="3">
        <v>0</v>
      </c>
      <c r="E115" s="2">
        <v>7</v>
      </c>
      <c r="F115" s="3">
        <v>14</v>
      </c>
      <c r="G115" s="2">
        <v>7</v>
      </c>
      <c r="H115" s="3">
        <v>14</v>
      </c>
      <c r="I115" s="81"/>
      <c r="J115" s="3">
        <v>0</v>
      </c>
      <c r="K115" s="81"/>
      <c r="L115" s="3">
        <v>0</v>
      </c>
      <c r="M115" s="6">
        <v>7</v>
      </c>
      <c r="N115" s="3">
        <v>14</v>
      </c>
      <c r="O115" s="92">
        <v>42</v>
      </c>
      <c r="P115" s="2" t="s">
        <v>26</v>
      </c>
    </row>
    <row r="116" spans="1:16" ht="15" x14ac:dyDescent="0.25">
      <c r="A116" s="66">
        <v>33</v>
      </c>
      <c r="B116" s="67" t="s">
        <v>126</v>
      </c>
      <c r="C116" s="80"/>
      <c r="D116" s="3">
        <v>0</v>
      </c>
      <c r="E116" s="2">
        <v>6</v>
      </c>
      <c r="F116" s="3">
        <v>15</v>
      </c>
      <c r="G116" s="81"/>
      <c r="H116" s="3">
        <v>0</v>
      </c>
      <c r="I116" s="2">
        <v>9</v>
      </c>
      <c r="J116" s="3">
        <v>12</v>
      </c>
      <c r="K116" s="81"/>
      <c r="L116" s="3">
        <v>0</v>
      </c>
      <c r="M116" s="6">
        <v>8</v>
      </c>
      <c r="N116" s="3">
        <v>13</v>
      </c>
      <c r="O116" s="92">
        <v>40</v>
      </c>
      <c r="P116" s="2" t="s">
        <v>27</v>
      </c>
    </row>
    <row r="117" spans="1:16" ht="15" x14ac:dyDescent="0.25">
      <c r="A117" s="66">
        <v>20</v>
      </c>
      <c r="B117" s="67" t="s">
        <v>121</v>
      </c>
      <c r="C117" s="80"/>
      <c r="D117" s="3">
        <v>0</v>
      </c>
      <c r="E117" s="2">
        <v>8</v>
      </c>
      <c r="F117" s="3">
        <v>13</v>
      </c>
      <c r="G117" s="2">
        <v>5</v>
      </c>
      <c r="H117" s="3">
        <v>16</v>
      </c>
      <c r="I117" s="81"/>
      <c r="J117" s="3">
        <v>0</v>
      </c>
      <c r="K117" s="2">
        <v>10</v>
      </c>
      <c r="L117" s="3">
        <v>11</v>
      </c>
      <c r="M117" s="80"/>
      <c r="N117" s="3">
        <v>0</v>
      </c>
      <c r="O117" s="92">
        <v>40</v>
      </c>
      <c r="P117" s="2" t="s">
        <v>28</v>
      </c>
    </row>
    <row r="118" spans="1:16" ht="15" x14ac:dyDescent="0.25">
      <c r="A118" s="66">
        <v>18</v>
      </c>
      <c r="B118" s="67" t="s">
        <v>120</v>
      </c>
      <c r="C118" s="6">
        <v>8</v>
      </c>
      <c r="D118" s="3">
        <v>13</v>
      </c>
      <c r="E118" s="81"/>
      <c r="F118" s="3">
        <v>0</v>
      </c>
      <c r="G118" s="81"/>
      <c r="H118" s="3">
        <v>0</v>
      </c>
      <c r="I118" s="2">
        <v>7</v>
      </c>
      <c r="J118" s="3">
        <v>14</v>
      </c>
      <c r="K118" s="2">
        <v>9</v>
      </c>
      <c r="L118" s="3">
        <v>12</v>
      </c>
      <c r="M118" s="80"/>
      <c r="N118" s="3">
        <v>0</v>
      </c>
      <c r="O118" s="92">
        <v>39</v>
      </c>
      <c r="P118" s="2" t="s">
        <v>29</v>
      </c>
    </row>
    <row r="119" spans="1:16" ht="15" x14ac:dyDescent="0.25">
      <c r="A119" s="66">
        <v>310</v>
      </c>
      <c r="B119" s="67" t="s">
        <v>134</v>
      </c>
      <c r="C119" s="80"/>
      <c r="D119" s="3">
        <v>0</v>
      </c>
      <c r="E119" s="2" t="s">
        <v>9</v>
      </c>
      <c r="F119" s="3">
        <v>0</v>
      </c>
      <c r="G119" s="2">
        <v>9</v>
      </c>
      <c r="H119" s="3">
        <v>12</v>
      </c>
      <c r="I119" s="81"/>
      <c r="J119" s="3">
        <v>0</v>
      </c>
      <c r="K119" s="81"/>
      <c r="L119" s="3">
        <v>0</v>
      </c>
      <c r="M119" s="6">
        <v>9</v>
      </c>
      <c r="N119" s="3">
        <v>12</v>
      </c>
      <c r="O119" s="92">
        <v>24</v>
      </c>
      <c r="P119" s="2" t="s">
        <v>39</v>
      </c>
    </row>
    <row r="120" spans="1:16" x14ac:dyDescent="0.2">
      <c r="A120" s="10">
        <v>191</v>
      </c>
      <c r="B120" s="5" t="s">
        <v>153</v>
      </c>
      <c r="C120" s="6" t="s">
        <v>8</v>
      </c>
      <c r="D120" s="3">
        <v>0</v>
      </c>
      <c r="E120" s="2"/>
      <c r="F120" s="3">
        <v>0</v>
      </c>
      <c r="G120" s="2" t="s">
        <v>8</v>
      </c>
      <c r="H120" s="3">
        <v>0</v>
      </c>
      <c r="I120" s="81"/>
      <c r="J120" s="3">
        <v>0</v>
      </c>
      <c r="K120" s="2">
        <v>8</v>
      </c>
      <c r="L120" s="3">
        <v>13</v>
      </c>
      <c r="M120" s="80"/>
      <c r="N120" s="3">
        <v>0</v>
      </c>
      <c r="O120" s="92">
        <v>13</v>
      </c>
      <c r="P120" s="2" t="s">
        <v>40</v>
      </c>
    </row>
    <row r="121" spans="1:16" ht="15" x14ac:dyDescent="0.25">
      <c r="A121" s="66">
        <v>127</v>
      </c>
      <c r="B121" s="67" t="s">
        <v>131</v>
      </c>
      <c r="C121" s="6" t="s">
        <v>8</v>
      </c>
      <c r="D121" s="3">
        <v>0</v>
      </c>
      <c r="E121" s="81"/>
      <c r="F121" s="3">
        <v>0</v>
      </c>
      <c r="G121" s="2" t="s">
        <v>8</v>
      </c>
      <c r="H121" s="3">
        <v>0</v>
      </c>
      <c r="I121" s="81"/>
      <c r="J121" s="3">
        <v>0</v>
      </c>
      <c r="K121" s="2" t="s">
        <v>8</v>
      </c>
      <c r="L121" s="3">
        <v>0</v>
      </c>
      <c r="M121" s="80"/>
      <c r="N121" s="3">
        <v>0</v>
      </c>
      <c r="O121" s="92" t="s">
        <v>8</v>
      </c>
      <c r="P121" s="2"/>
    </row>
    <row r="122" spans="1:16" ht="15" x14ac:dyDescent="0.25">
      <c r="A122" s="106"/>
      <c r="B122" s="107"/>
      <c r="C122" s="38"/>
      <c r="D122" s="30"/>
      <c r="E122" s="43"/>
      <c r="F122" s="108"/>
      <c r="G122" s="43"/>
      <c r="H122" s="108"/>
      <c r="I122" s="43"/>
      <c r="J122" s="108"/>
      <c r="K122" s="43"/>
      <c r="L122" s="108"/>
      <c r="M122" s="109"/>
      <c r="N122" s="30"/>
      <c r="O122" s="97"/>
      <c r="P122" s="29"/>
    </row>
    <row r="123" spans="1:16" ht="15" x14ac:dyDescent="0.25">
      <c r="A123" s="85"/>
      <c r="B123" s="61" t="s">
        <v>47</v>
      </c>
      <c r="C123" s="46"/>
      <c r="D123" s="30"/>
      <c r="E123" s="43"/>
      <c r="F123" s="108"/>
      <c r="G123" s="43"/>
      <c r="H123" s="108"/>
      <c r="I123" s="43"/>
      <c r="J123" s="108"/>
      <c r="K123" s="43"/>
      <c r="L123" s="108"/>
      <c r="M123" s="109"/>
      <c r="N123" s="30"/>
      <c r="O123" s="97"/>
      <c r="P123" s="29"/>
    </row>
    <row r="124" spans="1:16" ht="15" x14ac:dyDescent="0.25">
      <c r="A124" s="41" t="s">
        <v>45</v>
      </c>
      <c r="B124" s="13"/>
      <c r="C124" s="13"/>
      <c r="D124" s="30"/>
      <c r="E124" s="43"/>
      <c r="F124" s="108"/>
      <c r="G124" s="43"/>
      <c r="H124" s="108"/>
      <c r="I124" s="43"/>
      <c r="J124" s="108"/>
      <c r="K124" s="43"/>
      <c r="L124" s="108"/>
      <c r="M124" s="109"/>
      <c r="N124" s="30"/>
      <c r="O124" s="97"/>
      <c r="P124" s="29"/>
    </row>
    <row r="125" spans="1:16" ht="51" x14ac:dyDescent="0.2">
      <c r="A125" s="49" t="s">
        <v>4</v>
      </c>
      <c r="B125" s="49" t="s">
        <v>0</v>
      </c>
      <c r="C125" s="54" t="s">
        <v>33</v>
      </c>
      <c r="D125" s="30"/>
      <c r="E125" s="43"/>
      <c r="F125" s="108"/>
      <c r="G125" s="43"/>
      <c r="H125" s="108"/>
      <c r="I125" s="43"/>
      <c r="J125" s="108"/>
      <c r="K125" s="43"/>
      <c r="L125" s="108"/>
      <c r="M125" s="109"/>
      <c r="N125" s="30"/>
      <c r="O125" s="97"/>
      <c r="P125" s="29"/>
    </row>
    <row r="126" spans="1:16" ht="15" x14ac:dyDescent="0.25">
      <c r="A126" s="66">
        <v>22</v>
      </c>
      <c r="B126" s="67" t="s">
        <v>122</v>
      </c>
      <c r="C126" s="93" t="s">
        <v>13</v>
      </c>
      <c r="D126" s="30"/>
      <c r="E126" s="43"/>
      <c r="F126" s="108"/>
      <c r="G126" s="43"/>
      <c r="H126" s="108"/>
      <c r="I126" s="43"/>
      <c r="J126" s="108"/>
      <c r="K126" s="43"/>
      <c r="L126" s="108"/>
      <c r="M126" s="109"/>
      <c r="N126" s="30"/>
      <c r="O126" s="97"/>
      <c r="P126" s="29"/>
    </row>
    <row r="127" spans="1:16" ht="15" x14ac:dyDescent="0.25">
      <c r="A127" s="66">
        <v>20</v>
      </c>
      <c r="B127" s="67" t="s">
        <v>121</v>
      </c>
      <c r="C127" s="93" t="s">
        <v>14</v>
      </c>
      <c r="D127" s="30"/>
      <c r="E127" s="43"/>
      <c r="F127" s="108"/>
      <c r="G127" s="43"/>
      <c r="H127" s="108"/>
      <c r="I127" s="43"/>
      <c r="J127" s="108"/>
      <c r="K127" s="43"/>
      <c r="L127" s="108"/>
      <c r="M127" s="109"/>
      <c r="N127" s="30"/>
      <c r="O127" s="97"/>
      <c r="P127" s="29"/>
    </row>
    <row r="128" spans="1:16" ht="15" x14ac:dyDescent="0.25">
      <c r="A128" s="66">
        <v>120</v>
      </c>
      <c r="B128" s="67" t="s">
        <v>130</v>
      </c>
      <c r="C128" s="93" t="s">
        <v>15</v>
      </c>
      <c r="D128" s="30"/>
      <c r="E128" s="43"/>
      <c r="F128" s="108"/>
      <c r="G128" s="43"/>
      <c r="H128" s="108"/>
      <c r="I128" s="43"/>
      <c r="J128" s="108"/>
      <c r="K128" s="43"/>
      <c r="L128" s="108"/>
      <c r="M128" s="109"/>
      <c r="N128" s="30"/>
      <c r="O128" s="97"/>
      <c r="P128" s="29"/>
    </row>
    <row r="129" spans="1:16" ht="15" x14ac:dyDescent="0.25">
      <c r="A129" s="66">
        <v>77</v>
      </c>
      <c r="B129" s="67" t="s">
        <v>128</v>
      </c>
      <c r="C129" s="93" t="s">
        <v>16</v>
      </c>
      <c r="D129" s="30"/>
      <c r="E129" s="43"/>
      <c r="F129" s="108"/>
      <c r="G129" s="43"/>
      <c r="H129" s="108"/>
      <c r="I129" s="43"/>
      <c r="J129" s="108"/>
      <c r="K129" s="43"/>
      <c r="L129" s="108"/>
      <c r="M129" s="109"/>
      <c r="N129" s="30"/>
      <c r="O129" s="97"/>
      <c r="P129" s="29"/>
    </row>
    <row r="130" spans="1:16" ht="15" x14ac:dyDescent="0.25">
      <c r="A130" s="66">
        <v>33</v>
      </c>
      <c r="B130" s="67" t="s">
        <v>126</v>
      </c>
      <c r="C130" s="93" t="s">
        <v>17</v>
      </c>
      <c r="D130" s="30"/>
      <c r="E130" s="43"/>
      <c r="F130" s="108"/>
      <c r="G130" s="43"/>
      <c r="H130" s="108"/>
      <c r="I130" s="43"/>
      <c r="J130" s="108"/>
      <c r="K130" s="43"/>
      <c r="L130" s="108"/>
      <c r="M130" s="109"/>
      <c r="N130" s="30"/>
      <c r="O130" s="97"/>
      <c r="P130" s="29"/>
    </row>
    <row r="131" spans="1:16" ht="15" x14ac:dyDescent="0.25">
      <c r="A131" s="98">
        <v>25</v>
      </c>
      <c r="B131" s="67" t="s">
        <v>123</v>
      </c>
      <c r="C131" s="93" t="s">
        <v>18</v>
      </c>
      <c r="D131" s="30"/>
      <c r="E131" s="43"/>
      <c r="F131" s="108"/>
      <c r="G131" s="43"/>
      <c r="H131" s="108"/>
      <c r="I131" s="43"/>
      <c r="J131" s="108"/>
      <c r="K131" s="43"/>
      <c r="L131" s="108"/>
      <c r="M131" s="109"/>
      <c r="N131" s="30"/>
      <c r="O131" s="97"/>
      <c r="P131" s="29"/>
    </row>
    <row r="132" spans="1:16" ht="15" x14ac:dyDescent="0.25">
      <c r="A132" s="66">
        <v>18</v>
      </c>
      <c r="B132" s="67" t="s">
        <v>120</v>
      </c>
      <c r="C132" s="93" t="s">
        <v>19</v>
      </c>
      <c r="D132" s="30"/>
      <c r="E132" s="43"/>
      <c r="F132" s="108"/>
      <c r="G132" s="43"/>
      <c r="H132" s="108"/>
      <c r="I132" s="43"/>
      <c r="J132" s="108"/>
      <c r="K132" s="43"/>
      <c r="L132" s="108"/>
      <c r="M132" s="109"/>
      <c r="N132" s="30"/>
      <c r="O132" s="97"/>
      <c r="P132" s="29"/>
    </row>
    <row r="133" spans="1:16" ht="15" x14ac:dyDescent="0.25">
      <c r="A133" s="66">
        <v>191</v>
      </c>
      <c r="B133" s="67" t="s">
        <v>153</v>
      </c>
      <c r="C133" s="93" t="s">
        <v>20</v>
      </c>
      <c r="D133" s="30"/>
      <c r="E133" s="43"/>
      <c r="F133" s="108"/>
      <c r="G133" s="43"/>
      <c r="H133" s="108"/>
      <c r="I133" s="43"/>
      <c r="J133" s="108"/>
      <c r="K133" s="43"/>
      <c r="L133" s="108"/>
      <c r="M133" s="109"/>
      <c r="N133" s="30"/>
      <c r="O133" s="97"/>
      <c r="P133" s="29"/>
    </row>
    <row r="134" spans="1:16" ht="15" x14ac:dyDescent="0.25">
      <c r="A134" s="66">
        <v>310</v>
      </c>
      <c r="B134" s="67" t="s">
        <v>134</v>
      </c>
      <c r="C134" s="93" t="s">
        <v>21</v>
      </c>
      <c r="D134" s="30"/>
      <c r="E134" s="43"/>
      <c r="F134" s="108"/>
      <c r="G134" s="43"/>
      <c r="H134" s="108"/>
      <c r="I134" s="43"/>
      <c r="J134" s="108"/>
      <c r="K134" s="43"/>
      <c r="L134" s="108"/>
      <c r="M134" s="109"/>
      <c r="N134" s="30"/>
      <c r="O134" s="97"/>
      <c r="P134" s="29"/>
    </row>
    <row r="135" spans="1:16" ht="15" x14ac:dyDescent="0.25">
      <c r="A135" s="106"/>
      <c r="B135" s="107"/>
      <c r="C135" s="38"/>
      <c r="D135" s="30"/>
      <c r="E135" s="43"/>
      <c r="F135" s="108"/>
      <c r="G135" s="43"/>
      <c r="H135" s="108"/>
      <c r="I135" s="43"/>
      <c r="J135" s="108"/>
      <c r="K135" s="43"/>
      <c r="L135" s="108"/>
      <c r="M135" s="109"/>
      <c r="N135" s="30"/>
      <c r="O135" s="97"/>
      <c r="P135" s="29"/>
    </row>
    <row r="136" spans="1:16" ht="15.75" x14ac:dyDescent="0.25">
      <c r="A136" s="85"/>
      <c r="B136" s="61" t="s">
        <v>34</v>
      </c>
      <c r="C136" s="85"/>
      <c r="D136" s="31"/>
      <c r="E136" s="43"/>
      <c r="F136" s="108"/>
      <c r="G136" s="43"/>
      <c r="H136" s="108"/>
      <c r="I136" s="43"/>
      <c r="J136" s="108"/>
      <c r="K136" s="43"/>
      <c r="L136" s="108"/>
      <c r="M136" s="109"/>
      <c r="N136" s="30"/>
      <c r="O136" s="97"/>
      <c r="P136" s="29"/>
    </row>
    <row r="137" spans="1:16" ht="15.75" x14ac:dyDescent="0.25">
      <c r="A137" s="41" t="s">
        <v>45</v>
      </c>
      <c r="B137" s="13"/>
      <c r="C137" s="13"/>
      <c r="D137" s="31"/>
      <c r="E137" s="43"/>
      <c r="F137" s="108"/>
      <c r="G137" s="43"/>
      <c r="H137" s="108"/>
      <c r="I137" s="43"/>
      <c r="J137" s="108"/>
      <c r="K137" s="43"/>
      <c r="L137" s="108"/>
      <c r="M137" s="109"/>
      <c r="N137" s="30"/>
      <c r="O137" s="97"/>
      <c r="P137" s="29"/>
    </row>
    <row r="138" spans="1:16" ht="51" x14ac:dyDescent="0.25">
      <c r="A138" s="49" t="s">
        <v>4</v>
      </c>
      <c r="B138" s="49" t="s">
        <v>0</v>
      </c>
      <c r="C138" s="54" t="s">
        <v>46</v>
      </c>
      <c r="D138" s="31"/>
      <c r="E138" s="43"/>
      <c r="F138" s="108"/>
      <c r="G138" s="43"/>
      <c r="H138" s="108"/>
      <c r="I138" s="43"/>
      <c r="J138" s="108"/>
      <c r="K138" s="43"/>
      <c r="L138" s="108"/>
      <c r="M138" s="109"/>
      <c r="N138" s="30"/>
      <c r="O138" s="97"/>
      <c r="P138" s="29"/>
    </row>
    <row r="139" spans="1:16" ht="15.75" x14ac:dyDescent="0.25">
      <c r="A139" s="66">
        <v>29</v>
      </c>
      <c r="B139" s="67" t="s">
        <v>125</v>
      </c>
      <c r="C139" s="93" t="s">
        <v>13</v>
      </c>
      <c r="D139" s="31"/>
      <c r="E139" s="43"/>
      <c r="F139" s="108"/>
      <c r="G139" s="43"/>
      <c r="H139" s="108"/>
      <c r="I139" s="43"/>
      <c r="J139" s="108"/>
      <c r="K139" s="43"/>
      <c r="L139" s="108"/>
      <c r="M139" s="109"/>
      <c r="N139" s="30"/>
      <c r="O139" s="97"/>
      <c r="P139" s="29"/>
    </row>
    <row r="140" spans="1:16" ht="15.75" x14ac:dyDescent="0.25">
      <c r="A140" s="94">
        <v>308</v>
      </c>
      <c r="B140" s="67" t="s">
        <v>133</v>
      </c>
      <c r="C140" s="93" t="s">
        <v>14</v>
      </c>
      <c r="D140" s="31"/>
      <c r="E140" s="43"/>
      <c r="F140" s="108"/>
      <c r="G140" s="43"/>
      <c r="H140" s="108"/>
      <c r="I140" s="43"/>
      <c r="J140" s="108"/>
      <c r="K140" s="43"/>
      <c r="L140" s="108"/>
      <c r="M140" s="109"/>
      <c r="N140" s="30"/>
      <c r="O140" s="97"/>
      <c r="P140" s="29"/>
    </row>
    <row r="141" spans="1:16" ht="15.75" x14ac:dyDescent="0.25">
      <c r="A141" s="86">
        <v>971</v>
      </c>
      <c r="B141" s="68" t="s">
        <v>84</v>
      </c>
      <c r="C141" s="93" t="s">
        <v>15</v>
      </c>
      <c r="D141" s="31"/>
      <c r="E141" s="43"/>
      <c r="F141" s="108"/>
      <c r="G141" s="43"/>
      <c r="H141" s="108"/>
      <c r="I141" s="43"/>
      <c r="J141" s="108"/>
      <c r="K141" s="43"/>
      <c r="L141" s="108"/>
      <c r="M141" s="109"/>
      <c r="N141" s="30"/>
      <c r="O141" s="97"/>
      <c r="P141" s="29"/>
    </row>
    <row r="142" spans="1:16" ht="15.75" x14ac:dyDescent="0.25">
      <c r="A142" s="66">
        <v>27</v>
      </c>
      <c r="B142" s="67" t="s">
        <v>124</v>
      </c>
      <c r="C142" s="93" t="s">
        <v>16</v>
      </c>
      <c r="D142" s="31"/>
      <c r="E142" s="43"/>
      <c r="F142" s="108"/>
      <c r="G142" s="43"/>
      <c r="H142" s="108"/>
      <c r="I142" s="43"/>
      <c r="J142" s="108"/>
      <c r="K142" s="43"/>
      <c r="L142" s="108"/>
      <c r="M142" s="109"/>
      <c r="N142" s="30"/>
      <c r="O142" s="97"/>
      <c r="P142" s="29"/>
    </row>
    <row r="143" spans="1:16" ht="15.75" x14ac:dyDescent="0.25">
      <c r="A143" s="66">
        <v>3</v>
      </c>
      <c r="B143" s="67" t="s">
        <v>118</v>
      </c>
      <c r="C143" s="93" t="s">
        <v>17</v>
      </c>
      <c r="D143" s="31"/>
      <c r="E143" s="43"/>
      <c r="F143" s="108"/>
      <c r="G143" s="43"/>
      <c r="H143" s="108"/>
      <c r="I143" s="43"/>
      <c r="J143" s="108"/>
      <c r="K143" s="43"/>
      <c r="L143" s="108"/>
      <c r="M143" s="109"/>
      <c r="N143" s="30"/>
      <c r="O143" s="97"/>
      <c r="P143" s="29"/>
    </row>
    <row r="144" spans="1:16" ht="15.75" x14ac:dyDescent="0.25">
      <c r="A144" s="66">
        <v>61</v>
      </c>
      <c r="B144" s="67" t="s">
        <v>127</v>
      </c>
      <c r="C144" s="93" t="s">
        <v>18</v>
      </c>
      <c r="D144" s="31"/>
      <c r="E144" s="29"/>
      <c r="F144" s="30"/>
      <c r="G144" s="29"/>
      <c r="H144" s="30"/>
      <c r="I144" s="29"/>
      <c r="J144" s="30"/>
      <c r="K144" s="29"/>
      <c r="L144" s="30"/>
      <c r="M144" s="30"/>
      <c r="N144" s="30"/>
      <c r="O144" s="97"/>
      <c r="P144" s="29"/>
    </row>
    <row r="145" spans="1:16" ht="15.75" x14ac:dyDescent="0.25">
      <c r="A145" s="66">
        <v>22</v>
      </c>
      <c r="B145" s="67" t="s">
        <v>122</v>
      </c>
      <c r="C145" s="93" t="s">
        <v>19</v>
      </c>
      <c r="D145" s="31"/>
      <c r="E145" s="29"/>
      <c r="F145" s="30"/>
      <c r="G145" s="29"/>
      <c r="H145" s="30"/>
      <c r="I145" s="29"/>
      <c r="J145" s="30"/>
      <c r="K145" s="29"/>
      <c r="L145" s="30"/>
      <c r="M145" s="30"/>
      <c r="N145" s="30"/>
      <c r="O145" s="97"/>
      <c r="P145" s="29"/>
    </row>
    <row r="146" spans="1:16" ht="15.75" x14ac:dyDescent="0.25">
      <c r="A146" s="66">
        <v>277</v>
      </c>
      <c r="B146" s="67" t="s">
        <v>132</v>
      </c>
      <c r="C146" s="93" t="s">
        <v>20</v>
      </c>
      <c r="D146" s="31"/>
      <c r="E146" s="29"/>
      <c r="F146" s="30"/>
      <c r="G146" s="29"/>
      <c r="H146" s="30"/>
      <c r="I146" s="29"/>
      <c r="J146" s="30"/>
      <c r="K146" s="29"/>
      <c r="L146" s="30"/>
      <c r="M146" s="30"/>
      <c r="N146" s="30"/>
      <c r="O146" s="97"/>
      <c r="P146" s="29"/>
    </row>
    <row r="147" spans="1:16" ht="15.75" x14ac:dyDescent="0.25">
      <c r="A147" s="66">
        <v>20</v>
      </c>
      <c r="B147" s="67" t="s">
        <v>121</v>
      </c>
      <c r="C147" s="93" t="s">
        <v>21</v>
      </c>
      <c r="D147" s="31"/>
      <c r="E147" s="29"/>
      <c r="F147" s="30"/>
      <c r="G147" s="29"/>
      <c r="H147" s="30"/>
      <c r="I147" s="29"/>
      <c r="J147" s="30"/>
      <c r="K147" s="29"/>
      <c r="L147" s="30"/>
      <c r="M147" s="30"/>
      <c r="N147" s="30"/>
      <c r="O147" s="97"/>
      <c r="P147" s="29"/>
    </row>
    <row r="148" spans="1:16" ht="15.75" x14ac:dyDescent="0.25">
      <c r="A148" s="66">
        <v>107</v>
      </c>
      <c r="B148" s="67" t="s">
        <v>129</v>
      </c>
      <c r="C148" s="93" t="s">
        <v>22</v>
      </c>
      <c r="D148" s="31"/>
      <c r="E148" s="29"/>
      <c r="F148" s="30"/>
      <c r="G148" s="29"/>
      <c r="H148" s="30"/>
      <c r="I148" s="29"/>
      <c r="J148" s="30"/>
      <c r="K148" s="29"/>
      <c r="L148" s="30"/>
      <c r="M148" s="30"/>
      <c r="N148" s="30"/>
      <c r="O148" s="97"/>
      <c r="P148" s="29"/>
    </row>
    <row r="149" spans="1:16" ht="15.75" x14ac:dyDescent="0.25">
      <c r="A149" s="66">
        <v>9</v>
      </c>
      <c r="B149" s="67" t="s">
        <v>119</v>
      </c>
      <c r="C149" s="93" t="s">
        <v>23</v>
      </c>
      <c r="D149" s="31"/>
      <c r="E149" s="29"/>
      <c r="F149" s="30"/>
      <c r="G149" s="29"/>
      <c r="H149" s="30"/>
      <c r="I149" s="29"/>
      <c r="J149" s="30"/>
      <c r="K149" s="29"/>
      <c r="L149" s="30"/>
      <c r="M149" s="30"/>
      <c r="N149" s="30"/>
      <c r="O149" s="97"/>
      <c r="P149" s="29"/>
    </row>
    <row r="150" spans="1:16" ht="15.75" x14ac:dyDescent="0.25">
      <c r="A150" s="66">
        <v>440</v>
      </c>
      <c r="B150" s="67" t="s">
        <v>83</v>
      </c>
      <c r="C150" s="93" t="s">
        <v>7</v>
      </c>
      <c r="D150" s="31"/>
      <c r="E150" s="29"/>
      <c r="F150" s="30"/>
      <c r="G150" s="29"/>
      <c r="H150" s="30"/>
      <c r="I150" s="29"/>
      <c r="J150" s="30"/>
      <c r="K150" s="29"/>
      <c r="L150" s="30"/>
      <c r="M150" s="30"/>
      <c r="N150" s="30"/>
      <c r="O150" s="97"/>
      <c r="P150" s="29"/>
    </row>
    <row r="151" spans="1:16" x14ac:dyDescent="0.2">
      <c r="O151"/>
    </row>
    <row r="152" spans="1:16" ht="15.75" x14ac:dyDescent="0.25">
      <c r="A152" s="62" t="s">
        <v>139</v>
      </c>
      <c r="B152" s="13"/>
      <c r="C152" s="41"/>
      <c r="D152" s="26"/>
      <c r="E152" s="25"/>
      <c r="F152" s="26"/>
      <c r="G152" s="25"/>
      <c r="H152" s="26"/>
      <c r="I152" s="46"/>
      <c r="J152" s="47"/>
      <c r="K152" s="46"/>
      <c r="L152" s="48"/>
      <c r="M152" s="13"/>
      <c r="N152" s="29"/>
      <c r="O152"/>
    </row>
    <row r="153" spans="1:16" ht="38.25" x14ac:dyDescent="0.2">
      <c r="A153" s="49" t="s">
        <v>4</v>
      </c>
      <c r="B153" s="49" t="s">
        <v>0</v>
      </c>
      <c r="C153" s="50" t="s">
        <v>10</v>
      </c>
      <c r="D153" s="51" t="s">
        <v>3</v>
      </c>
      <c r="E153" s="50" t="s">
        <v>11</v>
      </c>
      <c r="F153" s="51" t="s">
        <v>3</v>
      </c>
      <c r="G153" s="50" t="s">
        <v>12</v>
      </c>
      <c r="H153" s="51" t="s">
        <v>3</v>
      </c>
      <c r="I153" s="50" t="s">
        <v>30</v>
      </c>
      <c r="J153" s="51" t="s">
        <v>3</v>
      </c>
      <c r="K153" s="50" t="s">
        <v>31</v>
      </c>
      <c r="L153" s="51" t="s">
        <v>3</v>
      </c>
      <c r="M153" s="52" t="s">
        <v>1</v>
      </c>
      <c r="N153" s="44" t="s">
        <v>2</v>
      </c>
      <c r="O153"/>
    </row>
    <row r="154" spans="1:16" ht="15" x14ac:dyDescent="0.25">
      <c r="A154" s="66">
        <v>69</v>
      </c>
      <c r="B154" s="67" t="s">
        <v>103</v>
      </c>
      <c r="C154" s="6">
        <v>1</v>
      </c>
      <c r="D154" s="3">
        <v>25</v>
      </c>
      <c r="E154" s="2">
        <v>1</v>
      </c>
      <c r="F154" s="3">
        <v>25</v>
      </c>
      <c r="G154" s="2">
        <v>1</v>
      </c>
      <c r="H154" s="3">
        <v>25</v>
      </c>
      <c r="I154" s="2">
        <v>1</v>
      </c>
      <c r="J154" s="3">
        <v>25</v>
      </c>
      <c r="K154" s="2">
        <v>1</v>
      </c>
      <c r="L154" s="3">
        <v>25</v>
      </c>
      <c r="M154" s="4">
        <v>125</v>
      </c>
      <c r="N154" s="2">
        <v>1</v>
      </c>
      <c r="O154"/>
    </row>
    <row r="155" spans="1:16" ht="15" x14ac:dyDescent="0.25">
      <c r="A155" s="66">
        <v>95</v>
      </c>
      <c r="B155" s="67" t="s">
        <v>137</v>
      </c>
      <c r="C155" s="6">
        <v>2</v>
      </c>
      <c r="D155" s="3">
        <v>22</v>
      </c>
      <c r="E155" s="2">
        <v>3</v>
      </c>
      <c r="F155" s="3">
        <v>20</v>
      </c>
      <c r="G155" s="2">
        <v>2</v>
      </c>
      <c r="H155" s="3">
        <v>22</v>
      </c>
      <c r="I155" s="2">
        <v>2</v>
      </c>
      <c r="J155" s="3">
        <v>22</v>
      </c>
      <c r="K155" s="2">
        <v>4</v>
      </c>
      <c r="L155" s="3">
        <v>18</v>
      </c>
      <c r="M155" s="4">
        <v>104</v>
      </c>
      <c r="N155" s="2">
        <v>2</v>
      </c>
      <c r="O155"/>
    </row>
    <row r="156" spans="1:16" ht="15" x14ac:dyDescent="0.25">
      <c r="A156" s="66">
        <v>216</v>
      </c>
      <c r="B156" s="68" t="s">
        <v>138</v>
      </c>
      <c r="C156" s="8">
        <v>3</v>
      </c>
      <c r="D156" s="3">
        <v>20</v>
      </c>
      <c r="E156" s="9">
        <v>4</v>
      </c>
      <c r="F156" s="3">
        <v>18</v>
      </c>
      <c r="G156" s="9">
        <v>4</v>
      </c>
      <c r="H156" s="3">
        <v>18</v>
      </c>
      <c r="I156" s="2">
        <v>4</v>
      </c>
      <c r="J156" s="3">
        <v>18</v>
      </c>
      <c r="K156" s="2">
        <v>2</v>
      </c>
      <c r="L156" s="3">
        <v>22</v>
      </c>
      <c r="M156" s="4">
        <v>96</v>
      </c>
      <c r="N156" s="2">
        <v>3</v>
      </c>
      <c r="O156"/>
    </row>
    <row r="157" spans="1:16" ht="15" x14ac:dyDescent="0.25">
      <c r="A157" s="66">
        <v>60</v>
      </c>
      <c r="B157" s="67" t="s">
        <v>136</v>
      </c>
      <c r="C157" s="6">
        <v>4</v>
      </c>
      <c r="D157" s="3">
        <v>18</v>
      </c>
      <c r="E157" s="2">
        <v>2</v>
      </c>
      <c r="F157" s="3">
        <v>22</v>
      </c>
      <c r="G157" s="2">
        <v>3</v>
      </c>
      <c r="H157" s="3">
        <v>20</v>
      </c>
      <c r="I157" s="2">
        <v>3</v>
      </c>
      <c r="J157" s="3">
        <v>20</v>
      </c>
      <c r="K157" s="2">
        <v>5</v>
      </c>
      <c r="L157" s="3">
        <v>16</v>
      </c>
      <c r="M157" s="4">
        <v>96</v>
      </c>
      <c r="N157" s="2">
        <v>4</v>
      </c>
      <c r="O157"/>
    </row>
    <row r="158" spans="1:16" ht="15" x14ac:dyDescent="0.25">
      <c r="A158" s="66">
        <v>111</v>
      </c>
      <c r="B158" s="67" t="s">
        <v>108</v>
      </c>
      <c r="C158" s="6">
        <v>5</v>
      </c>
      <c r="D158" s="3">
        <v>16</v>
      </c>
      <c r="E158" s="2">
        <v>5</v>
      </c>
      <c r="F158" s="3">
        <v>16</v>
      </c>
      <c r="G158" s="2">
        <v>5</v>
      </c>
      <c r="H158" s="3">
        <v>16</v>
      </c>
      <c r="I158" s="2">
        <v>5</v>
      </c>
      <c r="J158" s="3">
        <v>16</v>
      </c>
      <c r="K158" s="2">
        <v>6</v>
      </c>
      <c r="L158" s="3">
        <v>15</v>
      </c>
      <c r="M158" s="4">
        <v>79</v>
      </c>
      <c r="N158" s="2">
        <v>5</v>
      </c>
      <c r="O158"/>
    </row>
    <row r="159" spans="1:16" ht="15" x14ac:dyDescent="0.25">
      <c r="A159" s="66">
        <v>5</v>
      </c>
      <c r="B159" s="67" t="s">
        <v>96</v>
      </c>
      <c r="C159" s="6" t="s">
        <v>7</v>
      </c>
      <c r="D159" s="3">
        <v>0</v>
      </c>
      <c r="E159" s="2" t="s">
        <v>8</v>
      </c>
      <c r="F159" s="3">
        <v>0</v>
      </c>
      <c r="G159" s="2">
        <v>6</v>
      </c>
      <c r="H159" s="3">
        <v>15</v>
      </c>
      <c r="I159" s="2"/>
      <c r="J159" s="3">
        <v>0</v>
      </c>
      <c r="K159" s="2">
        <v>3</v>
      </c>
      <c r="L159" s="3">
        <v>20</v>
      </c>
      <c r="M159" s="4">
        <v>35</v>
      </c>
      <c r="N159" s="2">
        <v>6</v>
      </c>
      <c r="O159"/>
    </row>
    <row r="160" spans="1:16" ht="15" x14ac:dyDescent="0.25">
      <c r="A160" s="66">
        <v>16</v>
      </c>
      <c r="B160" s="67" t="s">
        <v>97</v>
      </c>
      <c r="C160" s="6" t="s">
        <v>8</v>
      </c>
      <c r="D160" s="3">
        <v>0</v>
      </c>
      <c r="E160" s="2" t="s">
        <v>8</v>
      </c>
      <c r="F160" s="3">
        <v>0</v>
      </c>
      <c r="G160" s="2" t="s">
        <v>8</v>
      </c>
      <c r="H160" s="3">
        <v>0</v>
      </c>
      <c r="I160" s="2" t="s">
        <v>8</v>
      </c>
      <c r="J160" s="3">
        <v>0</v>
      </c>
      <c r="K160" s="2" t="s">
        <v>8</v>
      </c>
      <c r="L160" s="3">
        <v>0</v>
      </c>
      <c r="M160" s="4" t="s">
        <v>8</v>
      </c>
      <c r="N160" s="2"/>
      <c r="O160"/>
    </row>
    <row r="161" spans="1:16" x14ac:dyDescent="0.2">
      <c r="O161"/>
    </row>
    <row r="162" spans="1:16" ht="15.75" x14ac:dyDescent="0.25">
      <c r="A162" s="41" t="s">
        <v>32</v>
      </c>
      <c r="B162" s="13"/>
      <c r="C162" s="25"/>
      <c r="D162" s="26"/>
      <c r="E162" s="25"/>
      <c r="F162" s="26"/>
      <c r="G162" s="25"/>
      <c r="H162" s="26"/>
      <c r="I162" s="46"/>
      <c r="J162" s="47"/>
      <c r="K162" s="46"/>
      <c r="L162" s="48"/>
      <c r="M162" s="48"/>
      <c r="N162" s="48"/>
      <c r="O162" s="13"/>
      <c r="P162" s="29"/>
    </row>
    <row r="163" spans="1:16" ht="38.25" x14ac:dyDescent="0.2">
      <c r="A163" s="49" t="s">
        <v>4</v>
      </c>
      <c r="B163" s="49" t="s">
        <v>0</v>
      </c>
      <c r="C163" s="75" t="s">
        <v>87</v>
      </c>
      <c r="D163" s="76" t="s">
        <v>3</v>
      </c>
      <c r="E163" s="75" t="s">
        <v>88</v>
      </c>
      <c r="F163" s="76" t="s">
        <v>3</v>
      </c>
      <c r="G163" s="75" t="s">
        <v>89</v>
      </c>
      <c r="H163" s="76" t="s">
        <v>3</v>
      </c>
      <c r="I163" s="75" t="s">
        <v>90</v>
      </c>
      <c r="J163" s="76" t="s">
        <v>3</v>
      </c>
      <c r="K163" s="75" t="s">
        <v>91</v>
      </c>
      <c r="L163" s="76" t="s">
        <v>3</v>
      </c>
      <c r="M163" s="73" t="s">
        <v>92</v>
      </c>
      <c r="N163" s="74" t="s">
        <v>3</v>
      </c>
      <c r="O163" s="77" t="s">
        <v>1</v>
      </c>
      <c r="P163" s="44" t="s">
        <v>2</v>
      </c>
    </row>
    <row r="164" spans="1:16" ht="15" x14ac:dyDescent="0.25">
      <c r="A164" s="66">
        <v>281</v>
      </c>
      <c r="B164" s="67" t="s">
        <v>156</v>
      </c>
      <c r="C164" s="80"/>
      <c r="D164" s="3">
        <v>0</v>
      </c>
      <c r="E164" s="2">
        <v>1</v>
      </c>
      <c r="F164" s="3">
        <v>25</v>
      </c>
      <c r="G164" s="2">
        <v>1</v>
      </c>
      <c r="H164" s="3">
        <v>25</v>
      </c>
      <c r="I164" s="81"/>
      <c r="J164" s="3">
        <v>0</v>
      </c>
      <c r="K164" s="2">
        <v>1</v>
      </c>
      <c r="L164" s="3">
        <v>25</v>
      </c>
      <c r="M164" s="80"/>
      <c r="N164" s="3">
        <v>0</v>
      </c>
      <c r="O164" s="4">
        <v>75</v>
      </c>
      <c r="P164" s="2" t="s">
        <v>13</v>
      </c>
    </row>
    <row r="165" spans="1:16" ht="15" x14ac:dyDescent="0.25">
      <c r="A165" s="66">
        <v>110</v>
      </c>
      <c r="B165" s="67" t="s">
        <v>149</v>
      </c>
      <c r="C165" s="80"/>
      <c r="D165" s="3">
        <v>0</v>
      </c>
      <c r="E165" s="2">
        <v>2</v>
      </c>
      <c r="F165" s="3">
        <v>22</v>
      </c>
      <c r="G165" s="81"/>
      <c r="H165" s="3">
        <v>0</v>
      </c>
      <c r="I165" s="2">
        <v>3</v>
      </c>
      <c r="J165" s="3">
        <v>20</v>
      </c>
      <c r="K165" s="81"/>
      <c r="L165" s="3">
        <v>0</v>
      </c>
      <c r="M165" s="6">
        <v>1</v>
      </c>
      <c r="N165" s="3">
        <v>25</v>
      </c>
      <c r="O165" s="4">
        <v>67</v>
      </c>
      <c r="P165" s="2" t="s">
        <v>14</v>
      </c>
    </row>
    <row r="166" spans="1:16" ht="15" x14ac:dyDescent="0.25">
      <c r="A166" s="66">
        <v>475</v>
      </c>
      <c r="B166" s="68" t="s">
        <v>158</v>
      </c>
      <c r="C166" s="8">
        <v>2</v>
      </c>
      <c r="D166" s="3">
        <v>22</v>
      </c>
      <c r="E166" s="82"/>
      <c r="F166" s="3">
        <v>0</v>
      </c>
      <c r="G166" s="82"/>
      <c r="H166" s="3">
        <v>0</v>
      </c>
      <c r="I166" s="2">
        <v>2</v>
      </c>
      <c r="J166" s="3">
        <v>22</v>
      </c>
      <c r="K166" s="2">
        <v>3</v>
      </c>
      <c r="L166" s="3">
        <v>20</v>
      </c>
      <c r="M166" s="80"/>
      <c r="N166" s="3">
        <v>0</v>
      </c>
      <c r="O166" s="4">
        <v>64</v>
      </c>
      <c r="P166" s="2" t="s">
        <v>15</v>
      </c>
    </row>
    <row r="167" spans="1:16" ht="15" x14ac:dyDescent="0.25">
      <c r="A167" s="66">
        <v>205</v>
      </c>
      <c r="B167" s="67" t="s">
        <v>154</v>
      </c>
      <c r="C167" s="6">
        <v>6</v>
      </c>
      <c r="D167" s="3">
        <v>15</v>
      </c>
      <c r="E167" s="81"/>
      <c r="F167" s="3">
        <v>0</v>
      </c>
      <c r="G167" s="81"/>
      <c r="H167" s="3">
        <v>0</v>
      </c>
      <c r="I167" s="2">
        <v>1</v>
      </c>
      <c r="J167" s="3">
        <v>25</v>
      </c>
      <c r="K167" s="81"/>
      <c r="L167" s="3">
        <v>0</v>
      </c>
      <c r="M167" s="6">
        <v>2</v>
      </c>
      <c r="N167" s="3">
        <v>22</v>
      </c>
      <c r="O167" s="4">
        <v>62</v>
      </c>
      <c r="P167" s="2" t="s">
        <v>16</v>
      </c>
    </row>
    <row r="168" spans="1:16" ht="15" x14ac:dyDescent="0.25">
      <c r="A168" s="66">
        <v>26</v>
      </c>
      <c r="B168" s="67" t="s">
        <v>143</v>
      </c>
      <c r="C168" s="6">
        <v>3</v>
      </c>
      <c r="D168" s="3">
        <v>20</v>
      </c>
      <c r="E168" s="81"/>
      <c r="F168" s="3">
        <v>0</v>
      </c>
      <c r="G168" s="2">
        <v>2</v>
      </c>
      <c r="H168" s="3">
        <v>22</v>
      </c>
      <c r="I168" s="81"/>
      <c r="J168" s="3">
        <v>0</v>
      </c>
      <c r="K168" s="81"/>
      <c r="L168" s="3">
        <v>0</v>
      </c>
      <c r="M168" s="6">
        <v>3</v>
      </c>
      <c r="N168" s="3">
        <v>20</v>
      </c>
      <c r="O168" s="4">
        <v>62</v>
      </c>
      <c r="P168" s="2" t="s">
        <v>17</v>
      </c>
    </row>
    <row r="169" spans="1:16" ht="15" x14ac:dyDescent="0.25">
      <c r="A169" s="66">
        <v>81</v>
      </c>
      <c r="B169" s="67" t="s">
        <v>146</v>
      </c>
      <c r="C169" s="80"/>
      <c r="D169" s="3">
        <v>0</v>
      </c>
      <c r="E169" s="2">
        <v>3</v>
      </c>
      <c r="F169" s="3">
        <v>20</v>
      </c>
      <c r="G169" s="2">
        <v>3</v>
      </c>
      <c r="H169" s="3">
        <v>20</v>
      </c>
      <c r="I169" s="81"/>
      <c r="J169" s="3">
        <v>0</v>
      </c>
      <c r="K169" s="81"/>
      <c r="L169" s="3">
        <v>0</v>
      </c>
      <c r="M169" s="6">
        <v>4</v>
      </c>
      <c r="N169" s="3">
        <v>18</v>
      </c>
      <c r="O169" s="4">
        <v>58</v>
      </c>
      <c r="P169" s="2" t="s">
        <v>18</v>
      </c>
    </row>
    <row r="170" spans="1:16" ht="15" x14ac:dyDescent="0.25">
      <c r="A170" s="66">
        <v>72</v>
      </c>
      <c r="B170" s="67" t="s">
        <v>145</v>
      </c>
      <c r="C170" s="80"/>
      <c r="D170" s="3">
        <v>0</v>
      </c>
      <c r="E170" s="2">
        <v>4</v>
      </c>
      <c r="F170" s="3">
        <v>18</v>
      </c>
      <c r="G170" s="2">
        <v>4</v>
      </c>
      <c r="H170" s="3">
        <v>18</v>
      </c>
      <c r="I170" s="81"/>
      <c r="J170" s="3">
        <v>0</v>
      </c>
      <c r="K170" s="2">
        <v>4</v>
      </c>
      <c r="L170" s="3">
        <v>18</v>
      </c>
      <c r="M170" s="80"/>
      <c r="N170" s="3">
        <v>0</v>
      </c>
      <c r="O170" s="4">
        <v>54</v>
      </c>
      <c r="P170" s="2" t="s">
        <v>19</v>
      </c>
    </row>
    <row r="171" spans="1:16" ht="15" x14ac:dyDescent="0.25">
      <c r="A171" s="66">
        <v>315</v>
      </c>
      <c r="B171" s="67" t="s">
        <v>157</v>
      </c>
      <c r="C171" s="6">
        <v>4</v>
      </c>
      <c r="D171" s="3">
        <v>18</v>
      </c>
      <c r="E171" s="81"/>
      <c r="F171" s="3">
        <v>0</v>
      </c>
      <c r="G171" s="2">
        <v>5</v>
      </c>
      <c r="H171" s="3">
        <v>16</v>
      </c>
      <c r="I171" s="81"/>
      <c r="J171" s="3">
        <v>0</v>
      </c>
      <c r="K171" s="81"/>
      <c r="L171" s="3">
        <v>0</v>
      </c>
      <c r="M171" s="6">
        <v>5</v>
      </c>
      <c r="N171" s="3">
        <v>16</v>
      </c>
      <c r="O171" s="4">
        <v>50</v>
      </c>
      <c r="P171" s="2" t="s">
        <v>20</v>
      </c>
    </row>
    <row r="172" spans="1:16" ht="15" x14ac:dyDescent="0.25">
      <c r="A172" s="66">
        <v>114</v>
      </c>
      <c r="B172" s="67" t="s">
        <v>150</v>
      </c>
      <c r="C172" s="80"/>
      <c r="D172" s="3">
        <v>0</v>
      </c>
      <c r="E172" s="2">
        <v>6</v>
      </c>
      <c r="F172" s="3">
        <v>15</v>
      </c>
      <c r="G172" s="81"/>
      <c r="H172" s="3">
        <v>0</v>
      </c>
      <c r="I172" s="2">
        <v>4</v>
      </c>
      <c r="J172" s="3">
        <v>18</v>
      </c>
      <c r="K172" s="2">
        <v>6</v>
      </c>
      <c r="L172" s="3">
        <v>15</v>
      </c>
      <c r="M172" s="80"/>
      <c r="N172" s="3">
        <v>0</v>
      </c>
      <c r="O172" s="4">
        <v>48</v>
      </c>
      <c r="P172" s="2" t="s">
        <v>21</v>
      </c>
    </row>
    <row r="173" spans="1:16" ht="15" x14ac:dyDescent="0.25">
      <c r="A173" s="66">
        <v>101</v>
      </c>
      <c r="B173" s="67" t="s">
        <v>148</v>
      </c>
      <c r="C173" s="6">
        <v>1</v>
      </c>
      <c r="D173" s="3">
        <v>25</v>
      </c>
      <c r="E173" s="81"/>
      <c r="F173" s="3">
        <v>0</v>
      </c>
      <c r="G173" s="2" t="s">
        <v>8</v>
      </c>
      <c r="H173" s="3">
        <v>0</v>
      </c>
      <c r="I173" s="81"/>
      <c r="J173" s="3">
        <v>0</v>
      </c>
      <c r="K173" s="2">
        <v>2</v>
      </c>
      <c r="L173" s="3">
        <v>22</v>
      </c>
      <c r="M173" s="80"/>
      <c r="N173" s="3">
        <v>0</v>
      </c>
      <c r="O173" s="4">
        <v>47</v>
      </c>
      <c r="P173" s="2" t="s">
        <v>22</v>
      </c>
    </row>
    <row r="174" spans="1:16" ht="15" x14ac:dyDescent="0.25">
      <c r="A174" s="66">
        <v>95</v>
      </c>
      <c r="B174" s="67" t="s">
        <v>147</v>
      </c>
      <c r="C174" s="6">
        <v>5</v>
      </c>
      <c r="D174" s="3">
        <v>16</v>
      </c>
      <c r="E174" s="81"/>
      <c r="F174" s="3">
        <v>0</v>
      </c>
      <c r="G174" s="81"/>
      <c r="H174" s="3">
        <v>0</v>
      </c>
      <c r="I174" s="2">
        <v>6</v>
      </c>
      <c r="J174" s="3">
        <v>15</v>
      </c>
      <c r="K174" s="81"/>
      <c r="L174" s="3">
        <v>0</v>
      </c>
      <c r="M174" s="6">
        <v>6</v>
      </c>
      <c r="N174" s="3">
        <v>15</v>
      </c>
      <c r="O174" s="4">
        <v>46</v>
      </c>
      <c r="P174" s="2" t="s">
        <v>23</v>
      </c>
    </row>
    <row r="175" spans="1:16" ht="15" x14ac:dyDescent="0.25">
      <c r="A175" s="66">
        <v>222</v>
      </c>
      <c r="B175" s="67" t="s">
        <v>155</v>
      </c>
      <c r="C175" s="80"/>
      <c r="D175" s="3">
        <v>0</v>
      </c>
      <c r="E175" s="2">
        <v>7</v>
      </c>
      <c r="F175" s="3">
        <v>14</v>
      </c>
      <c r="G175" s="2">
        <v>6</v>
      </c>
      <c r="H175" s="3">
        <v>15</v>
      </c>
      <c r="I175" s="81"/>
      <c r="J175" s="3">
        <v>0</v>
      </c>
      <c r="K175" s="2">
        <v>7</v>
      </c>
      <c r="L175" s="3">
        <v>14</v>
      </c>
      <c r="M175" s="80"/>
      <c r="N175" s="3">
        <v>0</v>
      </c>
      <c r="O175" s="4">
        <v>43</v>
      </c>
      <c r="P175" s="2" t="s">
        <v>24</v>
      </c>
    </row>
    <row r="176" spans="1:16" ht="15" x14ac:dyDescent="0.25">
      <c r="A176" s="66">
        <v>130</v>
      </c>
      <c r="B176" s="67" t="s">
        <v>151</v>
      </c>
      <c r="C176" s="6">
        <v>9</v>
      </c>
      <c r="D176" s="3">
        <v>12</v>
      </c>
      <c r="E176" s="81"/>
      <c r="F176" s="3">
        <v>0</v>
      </c>
      <c r="G176" s="2">
        <v>7</v>
      </c>
      <c r="H176" s="3">
        <v>14</v>
      </c>
      <c r="I176" s="81"/>
      <c r="J176" s="3">
        <v>0</v>
      </c>
      <c r="K176" s="2">
        <v>5</v>
      </c>
      <c r="L176" s="3">
        <v>16</v>
      </c>
      <c r="M176" s="80"/>
      <c r="N176" s="3">
        <v>0</v>
      </c>
      <c r="O176" s="4">
        <v>42</v>
      </c>
      <c r="P176" s="2" t="s">
        <v>25</v>
      </c>
    </row>
    <row r="177" spans="1:16" ht="15" x14ac:dyDescent="0.25">
      <c r="A177" s="66">
        <v>189</v>
      </c>
      <c r="B177" s="67" t="s">
        <v>152</v>
      </c>
      <c r="C177" s="6">
        <v>7</v>
      </c>
      <c r="D177" s="3">
        <v>14</v>
      </c>
      <c r="E177" s="81"/>
      <c r="F177" s="3">
        <v>0</v>
      </c>
      <c r="G177" s="2">
        <v>8</v>
      </c>
      <c r="H177" s="3">
        <v>13</v>
      </c>
      <c r="I177" s="81"/>
      <c r="J177" s="3">
        <v>0</v>
      </c>
      <c r="K177" s="81"/>
      <c r="L177" s="3">
        <v>0</v>
      </c>
      <c r="M177" s="6">
        <v>7</v>
      </c>
      <c r="N177" s="3">
        <v>14</v>
      </c>
      <c r="O177" s="4">
        <v>41</v>
      </c>
      <c r="P177" s="2" t="s">
        <v>26</v>
      </c>
    </row>
    <row r="178" spans="1:16" ht="15" x14ac:dyDescent="0.25">
      <c r="A178" s="66">
        <v>30</v>
      </c>
      <c r="B178" s="67" t="s">
        <v>144</v>
      </c>
      <c r="C178" s="6">
        <v>8</v>
      </c>
      <c r="D178" s="3">
        <v>13</v>
      </c>
      <c r="E178" s="81"/>
      <c r="F178" s="3">
        <v>0</v>
      </c>
      <c r="G178" s="81"/>
      <c r="H178" s="3">
        <v>0</v>
      </c>
      <c r="I178" s="2">
        <v>7</v>
      </c>
      <c r="J178" s="3">
        <v>14</v>
      </c>
      <c r="K178" s="2">
        <v>8</v>
      </c>
      <c r="L178" s="3">
        <v>13</v>
      </c>
      <c r="M178" s="80"/>
      <c r="N178" s="3">
        <v>0</v>
      </c>
      <c r="O178" s="4">
        <v>40</v>
      </c>
      <c r="P178" s="2" t="s">
        <v>27</v>
      </c>
    </row>
    <row r="179" spans="1:16" ht="15" x14ac:dyDescent="0.25">
      <c r="A179" s="66" t="s">
        <v>141</v>
      </c>
      <c r="B179" s="67" t="s">
        <v>142</v>
      </c>
      <c r="C179" s="80"/>
      <c r="D179" s="3">
        <v>0</v>
      </c>
      <c r="E179" s="2">
        <v>8</v>
      </c>
      <c r="F179" s="3">
        <v>13</v>
      </c>
      <c r="G179" s="81"/>
      <c r="H179" s="3">
        <v>0</v>
      </c>
      <c r="I179" s="2">
        <v>8</v>
      </c>
      <c r="J179" s="3">
        <v>13</v>
      </c>
      <c r="K179" s="81"/>
      <c r="L179" s="3">
        <v>0</v>
      </c>
      <c r="M179" s="6">
        <v>8</v>
      </c>
      <c r="N179" s="3">
        <v>13</v>
      </c>
      <c r="O179" s="4">
        <v>39</v>
      </c>
      <c r="P179" s="2" t="s">
        <v>28</v>
      </c>
    </row>
    <row r="180" spans="1:16" ht="15" x14ac:dyDescent="0.25">
      <c r="A180" s="66">
        <v>8</v>
      </c>
      <c r="B180" s="67" t="s">
        <v>140</v>
      </c>
      <c r="C180" s="80"/>
      <c r="D180" s="3">
        <v>0</v>
      </c>
      <c r="E180" s="2">
        <v>5</v>
      </c>
      <c r="F180" s="3">
        <v>16</v>
      </c>
      <c r="G180" s="81"/>
      <c r="H180" s="3">
        <v>0</v>
      </c>
      <c r="I180" s="2">
        <v>5</v>
      </c>
      <c r="J180" s="3">
        <v>16</v>
      </c>
      <c r="K180" s="10"/>
      <c r="L180" s="3">
        <v>0</v>
      </c>
      <c r="M180" s="80"/>
      <c r="N180" s="3">
        <v>0</v>
      </c>
      <c r="O180" s="4">
        <v>32</v>
      </c>
      <c r="P180" s="2" t="s">
        <v>29</v>
      </c>
    </row>
    <row r="181" spans="1:16" x14ac:dyDescent="0.2">
      <c r="A181" s="43"/>
      <c r="B181" s="42"/>
      <c r="C181" s="38"/>
      <c r="D181" s="30"/>
      <c r="E181" s="29"/>
      <c r="F181" s="30"/>
      <c r="G181" s="29"/>
      <c r="H181" s="30"/>
      <c r="I181" s="29"/>
      <c r="J181" s="30"/>
      <c r="K181" s="29"/>
      <c r="L181" s="30"/>
      <c r="M181" s="30"/>
      <c r="N181" s="30"/>
      <c r="O181" s="27"/>
      <c r="P181" s="29"/>
    </row>
    <row r="182" spans="1:16" ht="15" x14ac:dyDescent="0.25">
      <c r="A182" s="41" t="s">
        <v>35</v>
      </c>
      <c r="B182" s="13"/>
      <c r="C182" s="29"/>
      <c r="D182" s="30"/>
      <c r="E182" s="29"/>
      <c r="F182" s="30"/>
      <c r="G182" s="29"/>
      <c r="H182" s="30"/>
      <c r="I182" s="29"/>
      <c r="J182" s="30"/>
      <c r="K182" s="29"/>
      <c r="L182" s="30"/>
      <c r="M182" s="30"/>
      <c r="N182" s="30"/>
      <c r="O182" s="27"/>
      <c r="P182" s="29"/>
    </row>
    <row r="183" spans="1:16" ht="51" x14ac:dyDescent="0.2">
      <c r="A183" s="49" t="s">
        <v>4</v>
      </c>
      <c r="B183" s="49" t="s">
        <v>0</v>
      </c>
      <c r="C183" s="54" t="s">
        <v>33</v>
      </c>
      <c r="D183" s="30"/>
      <c r="E183" s="29"/>
      <c r="F183" s="30"/>
      <c r="G183" s="29"/>
      <c r="H183" s="30"/>
      <c r="I183" s="29"/>
      <c r="J183" s="30"/>
      <c r="K183" s="29"/>
      <c r="L183" s="30"/>
      <c r="M183" s="30"/>
      <c r="N183" s="30"/>
      <c r="O183" s="27"/>
      <c r="P183" s="29"/>
    </row>
    <row r="184" spans="1:16" ht="15" x14ac:dyDescent="0.25">
      <c r="A184" s="66">
        <v>130</v>
      </c>
      <c r="B184" s="67" t="s">
        <v>151</v>
      </c>
      <c r="C184" s="93" t="s">
        <v>13</v>
      </c>
      <c r="D184" s="30"/>
      <c r="E184" s="29"/>
      <c r="F184" s="30"/>
      <c r="G184" s="29"/>
      <c r="H184" s="30"/>
      <c r="I184" s="29"/>
      <c r="J184" s="30"/>
      <c r="K184" s="29"/>
      <c r="L184" s="30"/>
      <c r="M184" s="30"/>
      <c r="N184" s="30"/>
      <c r="O184" s="27"/>
      <c r="P184" s="29"/>
    </row>
    <row r="185" spans="1:16" ht="15" x14ac:dyDescent="0.25">
      <c r="A185" s="66">
        <v>8</v>
      </c>
      <c r="B185" s="67" t="s">
        <v>140</v>
      </c>
      <c r="C185" s="93" t="s">
        <v>14</v>
      </c>
      <c r="D185" s="30"/>
      <c r="E185" s="29"/>
      <c r="F185" s="30"/>
      <c r="G185" s="29"/>
      <c r="H185" s="30"/>
      <c r="I185" s="29"/>
      <c r="J185" s="30"/>
      <c r="K185" s="29"/>
      <c r="L185" s="30"/>
      <c r="M185" s="30"/>
      <c r="N185" s="30"/>
      <c r="O185" s="27"/>
      <c r="P185" s="29"/>
    </row>
    <row r="186" spans="1:16" ht="15" x14ac:dyDescent="0.25">
      <c r="A186" s="66">
        <v>95</v>
      </c>
      <c r="B186" s="67" t="s">
        <v>147</v>
      </c>
      <c r="C186" s="93" t="s">
        <v>15</v>
      </c>
      <c r="D186" s="30"/>
      <c r="E186" s="29"/>
      <c r="F186" s="30"/>
      <c r="G186" s="29"/>
      <c r="H186" s="30"/>
      <c r="I186" s="29"/>
      <c r="J186" s="30"/>
      <c r="K186" s="29"/>
      <c r="L186" s="30"/>
      <c r="M186" s="30"/>
      <c r="N186" s="30"/>
      <c r="O186" s="27"/>
      <c r="P186" s="29"/>
    </row>
    <row r="187" spans="1:16" ht="15" x14ac:dyDescent="0.25">
      <c r="A187" s="66">
        <v>222</v>
      </c>
      <c r="B187" s="67" t="s">
        <v>155</v>
      </c>
      <c r="C187" s="93" t="s">
        <v>16</v>
      </c>
      <c r="D187" s="30"/>
      <c r="E187" s="29"/>
      <c r="F187" s="30"/>
      <c r="G187" s="29"/>
      <c r="H187" s="30"/>
      <c r="I187" s="29"/>
      <c r="J187" s="30"/>
      <c r="K187" s="29"/>
      <c r="L187" s="30"/>
      <c r="M187" s="30"/>
      <c r="N187" s="30"/>
      <c r="O187" s="27"/>
      <c r="P187" s="29"/>
    </row>
    <row r="188" spans="1:16" ht="15" x14ac:dyDescent="0.25">
      <c r="A188" s="66">
        <v>189</v>
      </c>
      <c r="B188" s="67" t="s">
        <v>152</v>
      </c>
      <c r="C188" s="93" t="s">
        <v>17</v>
      </c>
      <c r="D188" s="30"/>
      <c r="E188" s="29"/>
      <c r="F188" s="30"/>
      <c r="G188" s="29"/>
      <c r="H188" s="30"/>
      <c r="I188" s="29"/>
      <c r="J188" s="30"/>
      <c r="K188" s="29"/>
      <c r="L188" s="30"/>
      <c r="M188" s="30"/>
      <c r="N188" s="30"/>
      <c r="O188" s="27"/>
      <c r="P188" s="29"/>
    </row>
    <row r="189" spans="1:16" ht="15" x14ac:dyDescent="0.25">
      <c r="A189" s="66">
        <v>30</v>
      </c>
      <c r="B189" s="67" t="s">
        <v>144</v>
      </c>
      <c r="C189" s="93" t="s">
        <v>18</v>
      </c>
      <c r="D189" s="30"/>
      <c r="E189" s="29"/>
      <c r="F189" s="30"/>
      <c r="G189" s="29"/>
      <c r="H189" s="30"/>
      <c r="I189" s="29"/>
      <c r="J189" s="30"/>
      <c r="K189" s="29"/>
      <c r="L189" s="30"/>
      <c r="M189" s="30"/>
      <c r="N189" s="30"/>
      <c r="O189" s="27"/>
      <c r="P189" s="29"/>
    </row>
    <row r="190" spans="1:16" ht="15" x14ac:dyDescent="0.25">
      <c r="A190" s="66" t="s">
        <v>141</v>
      </c>
      <c r="B190" s="67" t="s">
        <v>142</v>
      </c>
      <c r="C190" s="93" t="s">
        <v>19</v>
      </c>
      <c r="D190" s="30"/>
      <c r="E190" s="29"/>
      <c r="F190" s="30"/>
      <c r="G190" s="29"/>
      <c r="H190" s="30"/>
      <c r="I190" s="29"/>
      <c r="J190" s="30"/>
      <c r="K190" s="29"/>
      <c r="L190" s="30"/>
      <c r="M190" s="30"/>
      <c r="N190" s="30"/>
      <c r="O190" s="27"/>
      <c r="P190" s="29"/>
    </row>
    <row r="191" spans="1:16" x14ac:dyDescent="0.2">
      <c r="A191" s="43"/>
      <c r="B191" s="42"/>
      <c r="C191" s="29"/>
      <c r="D191" s="30"/>
      <c r="E191" s="29"/>
      <c r="F191" s="30"/>
      <c r="G191" s="29"/>
      <c r="H191" s="30"/>
      <c r="I191" s="29"/>
      <c r="J191" s="30"/>
      <c r="K191" s="29"/>
      <c r="L191" s="30"/>
      <c r="M191" s="30"/>
      <c r="N191" s="30"/>
      <c r="O191" s="27"/>
      <c r="P191" s="29"/>
    </row>
    <row r="192" spans="1:16" ht="15" x14ac:dyDescent="0.25">
      <c r="A192" s="41" t="s">
        <v>36</v>
      </c>
      <c r="B192" s="13"/>
      <c r="C192" s="13"/>
      <c r="D192" s="30"/>
      <c r="E192" s="29"/>
      <c r="F192" s="30"/>
      <c r="G192" s="29"/>
      <c r="H192" s="30"/>
      <c r="I192" s="29"/>
      <c r="J192" s="30"/>
      <c r="K192" s="29"/>
      <c r="L192" s="30"/>
      <c r="M192" s="30"/>
      <c r="N192" s="30"/>
      <c r="O192" s="27"/>
      <c r="P192" s="29"/>
    </row>
    <row r="193" spans="1:16" ht="25.5" x14ac:dyDescent="0.2">
      <c r="A193" s="49" t="s">
        <v>4</v>
      </c>
      <c r="B193" s="49" t="s">
        <v>0</v>
      </c>
      <c r="C193" s="54" t="s">
        <v>34</v>
      </c>
      <c r="D193" s="30"/>
      <c r="E193" s="29"/>
      <c r="F193" s="30"/>
      <c r="G193" s="29"/>
      <c r="H193" s="30"/>
      <c r="I193" s="29"/>
      <c r="J193" s="30"/>
      <c r="K193" s="29"/>
      <c r="L193" s="30"/>
      <c r="M193" s="30"/>
      <c r="N193" s="30"/>
      <c r="O193" s="27"/>
      <c r="P193" s="29"/>
    </row>
    <row r="194" spans="1:16" ht="15" x14ac:dyDescent="0.25">
      <c r="A194" s="66">
        <v>281</v>
      </c>
      <c r="B194" s="67" t="s">
        <v>156</v>
      </c>
      <c r="C194" s="93" t="s">
        <v>13</v>
      </c>
      <c r="D194" s="30"/>
      <c r="E194" s="29"/>
      <c r="F194" s="30"/>
      <c r="G194" s="29"/>
      <c r="H194" s="30"/>
      <c r="I194" s="29"/>
      <c r="J194" s="30"/>
      <c r="K194" s="29"/>
      <c r="L194" s="30"/>
      <c r="M194" s="30"/>
      <c r="N194" s="30"/>
      <c r="O194" s="27"/>
      <c r="P194" s="29"/>
    </row>
    <row r="195" spans="1:16" ht="15" x14ac:dyDescent="0.25">
      <c r="A195" s="66">
        <v>101</v>
      </c>
      <c r="B195" s="67" t="s">
        <v>148</v>
      </c>
      <c r="C195" s="93" t="s">
        <v>14</v>
      </c>
      <c r="D195" s="30"/>
      <c r="E195" s="29"/>
      <c r="F195" s="30"/>
      <c r="G195" s="29"/>
      <c r="H195" s="30"/>
      <c r="I195" s="29"/>
      <c r="J195" s="30"/>
      <c r="K195" s="29"/>
      <c r="L195" s="30"/>
      <c r="M195" s="30"/>
      <c r="N195" s="30"/>
      <c r="O195" s="27"/>
      <c r="P195" s="29"/>
    </row>
    <row r="196" spans="1:16" ht="15" x14ac:dyDescent="0.25">
      <c r="A196" s="86">
        <v>110</v>
      </c>
      <c r="B196" s="68" t="s">
        <v>149</v>
      </c>
      <c r="C196" s="93" t="s">
        <v>15</v>
      </c>
      <c r="D196" s="30"/>
      <c r="E196" s="29"/>
      <c r="F196" s="30"/>
      <c r="G196" s="29"/>
      <c r="H196" s="30"/>
      <c r="I196" s="29"/>
      <c r="J196" s="30"/>
      <c r="K196" s="29"/>
      <c r="L196" s="30"/>
      <c r="M196" s="30"/>
      <c r="N196" s="30"/>
      <c r="O196" s="27"/>
      <c r="P196" s="29"/>
    </row>
    <row r="197" spans="1:16" ht="15" x14ac:dyDescent="0.25">
      <c r="A197" s="66">
        <v>205</v>
      </c>
      <c r="B197" s="67" t="s">
        <v>154</v>
      </c>
      <c r="C197" s="93" t="s">
        <v>16</v>
      </c>
      <c r="D197" s="30"/>
      <c r="E197" s="29"/>
      <c r="F197" s="30"/>
      <c r="G197" s="29"/>
      <c r="H197" s="30"/>
      <c r="I197" s="29"/>
      <c r="J197" s="30"/>
      <c r="K197" s="29"/>
      <c r="L197" s="30"/>
      <c r="M197" s="30"/>
      <c r="N197" s="30"/>
      <c r="O197" s="27"/>
      <c r="P197" s="29"/>
    </row>
    <row r="198" spans="1:16" ht="15" x14ac:dyDescent="0.25">
      <c r="A198" s="66">
        <v>26</v>
      </c>
      <c r="B198" s="67" t="s">
        <v>143</v>
      </c>
      <c r="C198" s="93" t="s">
        <v>17</v>
      </c>
      <c r="D198" s="30"/>
      <c r="E198" s="29"/>
      <c r="F198" s="30"/>
      <c r="G198" s="29"/>
      <c r="H198" s="30"/>
      <c r="I198" s="29"/>
      <c r="J198" s="30"/>
      <c r="K198" s="29"/>
      <c r="L198" s="30"/>
      <c r="M198" s="30"/>
      <c r="N198" s="30"/>
      <c r="O198" s="27"/>
      <c r="P198" s="29"/>
    </row>
    <row r="199" spans="1:16" ht="15" x14ac:dyDescent="0.25">
      <c r="A199" s="66">
        <v>81</v>
      </c>
      <c r="B199" s="67" t="s">
        <v>146</v>
      </c>
      <c r="C199" s="93" t="s">
        <v>18</v>
      </c>
      <c r="D199" s="30"/>
      <c r="E199" s="29"/>
      <c r="F199" s="30"/>
      <c r="G199" s="29"/>
      <c r="H199" s="30"/>
      <c r="I199" s="29"/>
      <c r="J199" s="30"/>
      <c r="K199" s="29"/>
      <c r="L199" s="30"/>
      <c r="M199" s="30"/>
      <c r="N199" s="30"/>
      <c r="O199" s="27"/>
      <c r="P199" s="29"/>
    </row>
    <row r="200" spans="1:16" ht="15" x14ac:dyDescent="0.25">
      <c r="A200" s="66">
        <v>114</v>
      </c>
      <c r="B200" s="67" t="s">
        <v>150</v>
      </c>
      <c r="C200" s="93" t="s">
        <v>19</v>
      </c>
      <c r="D200" s="30"/>
      <c r="E200" s="29"/>
      <c r="F200" s="30"/>
      <c r="G200" s="29"/>
      <c r="H200" s="30"/>
      <c r="I200" s="29"/>
      <c r="J200" s="30"/>
      <c r="K200" s="29"/>
      <c r="L200" s="30"/>
      <c r="M200" s="30"/>
      <c r="N200" s="30"/>
      <c r="O200" s="27"/>
      <c r="P200" s="29"/>
    </row>
    <row r="201" spans="1:16" ht="15" x14ac:dyDescent="0.25">
      <c r="A201" s="66">
        <v>8</v>
      </c>
      <c r="B201" s="67" t="s">
        <v>140</v>
      </c>
      <c r="C201" s="93" t="s">
        <v>20</v>
      </c>
      <c r="D201" s="30"/>
      <c r="E201" s="29"/>
      <c r="F201" s="30"/>
      <c r="G201" s="29"/>
      <c r="H201" s="30"/>
      <c r="I201" s="29"/>
      <c r="J201" s="30"/>
      <c r="K201" s="29"/>
      <c r="L201" s="30"/>
      <c r="M201" s="30"/>
      <c r="N201" s="30"/>
      <c r="O201" s="27"/>
      <c r="P201" s="29"/>
    </row>
    <row r="202" spans="1:16" ht="15" x14ac:dyDescent="0.25">
      <c r="A202" s="66">
        <v>315</v>
      </c>
      <c r="B202" s="67" t="s">
        <v>157</v>
      </c>
      <c r="C202" s="93" t="s">
        <v>21</v>
      </c>
      <c r="D202" s="30"/>
      <c r="E202" s="29"/>
      <c r="F202" s="30"/>
      <c r="G202" s="29"/>
      <c r="H202" s="30"/>
      <c r="I202" s="29"/>
      <c r="J202" s="30"/>
      <c r="K202" s="29"/>
      <c r="L202" s="30"/>
      <c r="M202" s="30"/>
      <c r="N202" s="30"/>
      <c r="O202" s="27"/>
      <c r="P202" s="29"/>
    </row>
    <row r="203" spans="1:16" ht="15" x14ac:dyDescent="0.25">
      <c r="A203" s="66">
        <v>130</v>
      </c>
      <c r="B203" s="67" t="s">
        <v>151</v>
      </c>
      <c r="C203" s="93" t="s">
        <v>22</v>
      </c>
      <c r="D203" s="30"/>
      <c r="E203" s="29"/>
      <c r="F203" s="30"/>
      <c r="G203" s="29"/>
      <c r="H203" s="30"/>
      <c r="I203" s="29"/>
      <c r="J203" s="30"/>
      <c r="K203" s="29"/>
      <c r="L203" s="30"/>
      <c r="M203" s="30"/>
      <c r="N203" s="30"/>
      <c r="O203" s="27"/>
      <c r="P203" s="29"/>
    </row>
    <row r="204" spans="1:16" ht="15" x14ac:dyDescent="0.25">
      <c r="A204" s="94">
        <v>475</v>
      </c>
      <c r="B204" s="67" t="s">
        <v>158</v>
      </c>
      <c r="C204" s="93" t="s">
        <v>8</v>
      </c>
      <c r="D204" s="30"/>
      <c r="E204" s="29"/>
      <c r="F204" s="30"/>
      <c r="G204" s="29"/>
      <c r="H204" s="30"/>
      <c r="I204" s="29"/>
      <c r="J204" s="30"/>
      <c r="K204" s="29"/>
      <c r="L204" s="30"/>
      <c r="M204" s="30"/>
      <c r="N204" s="30"/>
      <c r="O204" s="27"/>
      <c r="P204" s="29"/>
    </row>
    <row r="205" spans="1:16" ht="15" x14ac:dyDescent="0.25">
      <c r="A205" s="66">
        <v>72</v>
      </c>
      <c r="B205" s="67" t="s">
        <v>145</v>
      </c>
      <c r="C205" s="93" t="s">
        <v>8</v>
      </c>
      <c r="D205" s="30"/>
      <c r="E205" s="29"/>
      <c r="F205" s="30"/>
      <c r="G205" s="29"/>
      <c r="H205" s="30"/>
      <c r="I205" s="29"/>
      <c r="J205" s="30"/>
      <c r="K205" s="29"/>
      <c r="L205" s="30"/>
      <c r="M205" s="30"/>
      <c r="N205" s="30"/>
      <c r="O205" s="27"/>
      <c r="P205" s="29"/>
    </row>
    <row r="207" spans="1:16" ht="15.75" x14ac:dyDescent="0.25">
      <c r="A207" s="62" t="s">
        <v>159</v>
      </c>
      <c r="B207" s="13"/>
      <c r="C207" s="25"/>
      <c r="D207" s="26"/>
      <c r="E207" s="25"/>
      <c r="F207" s="26"/>
      <c r="G207" s="25"/>
      <c r="H207" s="26"/>
      <c r="I207" s="46"/>
      <c r="J207" s="47"/>
      <c r="K207" s="46"/>
      <c r="L207" s="48"/>
      <c r="M207" s="13"/>
      <c r="N207" s="29"/>
    </row>
    <row r="208" spans="1:16" ht="38.25" x14ac:dyDescent="0.2">
      <c r="A208" s="49" t="s">
        <v>4</v>
      </c>
      <c r="B208" s="49" t="s">
        <v>0</v>
      </c>
      <c r="C208" s="50" t="s">
        <v>10</v>
      </c>
      <c r="D208" s="51" t="s">
        <v>3</v>
      </c>
      <c r="E208" s="50" t="s">
        <v>11</v>
      </c>
      <c r="F208" s="51" t="s">
        <v>3</v>
      </c>
      <c r="G208" s="50" t="s">
        <v>12</v>
      </c>
      <c r="H208" s="51" t="s">
        <v>3</v>
      </c>
      <c r="I208" s="50" t="s">
        <v>30</v>
      </c>
      <c r="J208" s="51" t="s">
        <v>3</v>
      </c>
      <c r="K208" s="50" t="s">
        <v>31</v>
      </c>
      <c r="L208" s="51" t="s">
        <v>3</v>
      </c>
      <c r="M208" s="52" t="s">
        <v>1</v>
      </c>
      <c r="N208" s="44" t="s">
        <v>2</v>
      </c>
    </row>
    <row r="209" spans="1:14" ht="15" x14ac:dyDescent="0.25">
      <c r="A209" s="66">
        <v>124</v>
      </c>
      <c r="B209" s="67" t="s">
        <v>162</v>
      </c>
      <c r="C209" s="6">
        <v>1</v>
      </c>
      <c r="D209" s="3">
        <v>25</v>
      </c>
      <c r="E209" s="2">
        <v>1</v>
      </c>
      <c r="F209" s="3">
        <v>25</v>
      </c>
      <c r="G209" s="2">
        <v>1</v>
      </c>
      <c r="H209" s="3">
        <v>25</v>
      </c>
      <c r="I209" s="2">
        <v>1</v>
      </c>
      <c r="J209" s="3">
        <v>25</v>
      </c>
      <c r="K209" s="2">
        <v>1</v>
      </c>
      <c r="L209" s="3">
        <v>25</v>
      </c>
      <c r="M209" s="4">
        <v>125</v>
      </c>
      <c r="N209" s="2" t="s">
        <v>13</v>
      </c>
    </row>
    <row r="210" spans="1:14" ht="15" x14ac:dyDescent="0.25">
      <c r="A210" s="66">
        <v>10</v>
      </c>
      <c r="B210" s="67" t="s">
        <v>160</v>
      </c>
      <c r="C210" s="6">
        <v>2</v>
      </c>
      <c r="D210" s="3">
        <v>22</v>
      </c>
      <c r="E210" s="2">
        <v>2</v>
      </c>
      <c r="F210" s="3">
        <v>22</v>
      </c>
      <c r="G210" s="2">
        <v>2</v>
      </c>
      <c r="H210" s="3">
        <v>22</v>
      </c>
      <c r="I210" s="2">
        <v>2</v>
      </c>
      <c r="J210" s="3">
        <v>22</v>
      </c>
      <c r="K210" s="2">
        <v>2</v>
      </c>
      <c r="L210" s="3">
        <v>22</v>
      </c>
      <c r="M210" s="4">
        <v>110</v>
      </c>
      <c r="N210" s="2" t="s">
        <v>14</v>
      </c>
    </row>
    <row r="211" spans="1:14" ht="15" x14ac:dyDescent="0.25">
      <c r="A211" s="66">
        <v>61</v>
      </c>
      <c r="B211" s="68" t="s">
        <v>161</v>
      </c>
      <c r="C211" s="8">
        <v>3</v>
      </c>
      <c r="D211" s="3">
        <v>20</v>
      </c>
      <c r="E211" s="9">
        <v>3</v>
      </c>
      <c r="F211" s="3">
        <v>20</v>
      </c>
      <c r="G211" s="9">
        <v>3</v>
      </c>
      <c r="H211" s="3">
        <v>20</v>
      </c>
      <c r="I211" s="2">
        <v>3</v>
      </c>
      <c r="J211" s="3">
        <v>20</v>
      </c>
      <c r="K211" s="2">
        <v>3</v>
      </c>
      <c r="L211" s="3">
        <v>20</v>
      </c>
      <c r="M211" s="4">
        <v>100</v>
      </c>
      <c r="N211" s="2" t="s">
        <v>15</v>
      </c>
    </row>
    <row r="213" spans="1:14" ht="15.75" x14ac:dyDescent="0.25">
      <c r="A213" s="62" t="s">
        <v>163</v>
      </c>
      <c r="B213" s="13"/>
      <c r="C213" s="25"/>
      <c r="D213" s="26"/>
      <c r="E213" s="25"/>
      <c r="F213" s="26"/>
      <c r="G213" s="25"/>
      <c r="H213" s="26"/>
      <c r="I213" s="46"/>
      <c r="J213" s="47"/>
      <c r="K213" s="46"/>
      <c r="L213" s="48"/>
      <c r="M213" s="13"/>
      <c r="N213" s="29"/>
    </row>
    <row r="214" spans="1:14" ht="38.25" x14ac:dyDescent="0.2">
      <c r="A214" s="49" t="s">
        <v>4</v>
      </c>
      <c r="B214" s="49" t="s">
        <v>0</v>
      </c>
      <c r="C214" s="50" t="s">
        <v>10</v>
      </c>
      <c r="D214" s="51" t="s">
        <v>3</v>
      </c>
      <c r="E214" s="50" t="s">
        <v>11</v>
      </c>
      <c r="F214" s="51" t="s">
        <v>3</v>
      </c>
      <c r="G214" s="50" t="s">
        <v>12</v>
      </c>
      <c r="H214" s="51" t="s">
        <v>3</v>
      </c>
      <c r="I214" s="50" t="s">
        <v>30</v>
      </c>
      <c r="J214" s="51" t="s">
        <v>3</v>
      </c>
      <c r="K214" s="50" t="s">
        <v>31</v>
      </c>
      <c r="L214" s="51" t="s">
        <v>3</v>
      </c>
      <c r="M214" s="52" t="s">
        <v>1</v>
      </c>
      <c r="N214" s="44" t="s">
        <v>2</v>
      </c>
    </row>
    <row r="215" spans="1:14" ht="15" x14ac:dyDescent="0.25">
      <c r="A215" s="66">
        <v>21</v>
      </c>
      <c r="B215" s="67" t="s">
        <v>98</v>
      </c>
      <c r="C215" s="6">
        <v>1</v>
      </c>
      <c r="D215" s="3">
        <v>25</v>
      </c>
      <c r="E215" s="2">
        <v>2</v>
      </c>
      <c r="F215" s="3">
        <v>22</v>
      </c>
      <c r="G215" s="2">
        <v>1</v>
      </c>
      <c r="H215" s="3">
        <v>25</v>
      </c>
      <c r="I215" s="2">
        <v>1</v>
      </c>
      <c r="J215" s="3">
        <v>25</v>
      </c>
      <c r="K215" s="2">
        <v>3</v>
      </c>
      <c r="L215" s="3">
        <v>20</v>
      </c>
      <c r="M215" s="4">
        <v>117</v>
      </c>
      <c r="N215" s="2" t="s">
        <v>13</v>
      </c>
    </row>
    <row r="216" spans="1:14" ht="15" x14ac:dyDescent="0.25">
      <c r="A216" s="66">
        <v>65</v>
      </c>
      <c r="B216" s="67" t="s">
        <v>102</v>
      </c>
      <c r="C216" s="6">
        <v>2</v>
      </c>
      <c r="D216" s="3">
        <v>22</v>
      </c>
      <c r="E216" s="2">
        <v>1</v>
      </c>
      <c r="F216" s="3">
        <v>25</v>
      </c>
      <c r="G216" s="2">
        <v>2</v>
      </c>
      <c r="H216" s="3">
        <v>22</v>
      </c>
      <c r="I216" s="2">
        <v>2</v>
      </c>
      <c r="J216" s="3">
        <v>22</v>
      </c>
      <c r="K216" s="2">
        <v>2</v>
      </c>
      <c r="L216" s="3">
        <v>22</v>
      </c>
      <c r="M216" s="4">
        <v>113</v>
      </c>
      <c r="N216" s="2" t="s">
        <v>14</v>
      </c>
    </row>
    <row r="217" spans="1:14" ht="15" x14ac:dyDescent="0.25">
      <c r="A217" s="66">
        <v>818</v>
      </c>
      <c r="B217" s="68" t="s">
        <v>117</v>
      </c>
      <c r="C217" s="8">
        <v>4</v>
      </c>
      <c r="D217" s="3">
        <v>18</v>
      </c>
      <c r="E217" s="9">
        <v>3</v>
      </c>
      <c r="F217" s="3">
        <v>20</v>
      </c>
      <c r="G217" s="9">
        <v>3</v>
      </c>
      <c r="H217" s="3">
        <v>20</v>
      </c>
      <c r="I217" s="2">
        <v>3</v>
      </c>
      <c r="J217" s="3">
        <v>20</v>
      </c>
      <c r="K217" s="2">
        <v>1</v>
      </c>
      <c r="L217" s="3">
        <v>25</v>
      </c>
      <c r="M217" s="4">
        <v>103</v>
      </c>
      <c r="N217" s="2" t="s">
        <v>15</v>
      </c>
    </row>
    <row r="218" spans="1:14" ht="15" x14ac:dyDescent="0.25">
      <c r="A218" s="66">
        <v>26</v>
      </c>
      <c r="B218" s="67" t="s">
        <v>99</v>
      </c>
      <c r="C218" s="6">
        <v>3</v>
      </c>
      <c r="D218" s="3">
        <v>20</v>
      </c>
      <c r="E218" s="2">
        <v>5</v>
      </c>
      <c r="F218" s="3">
        <v>16</v>
      </c>
      <c r="G218" s="2">
        <v>4</v>
      </c>
      <c r="H218" s="3">
        <v>18</v>
      </c>
      <c r="I218" s="2">
        <v>4</v>
      </c>
      <c r="J218" s="3">
        <v>18</v>
      </c>
      <c r="K218" s="2">
        <v>5</v>
      </c>
      <c r="L218" s="3">
        <v>16</v>
      </c>
      <c r="M218" s="4">
        <v>88</v>
      </c>
      <c r="N218" s="2" t="s">
        <v>16</v>
      </c>
    </row>
    <row r="219" spans="1:14" ht="15" x14ac:dyDescent="0.25">
      <c r="A219" s="66">
        <v>69</v>
      </c>
      <c r="B219" s="67" t="s">
        <v>103</v>
      </c>
      <c r="C219" s="6">
        <v>5</v>
      </c>
      <c r="D219" s="3">
        <v>16</v>
      </c>
      <c r="E219" s="2">
        <v>4</v>
      </c>
      <c r="F219" s="3">
        <v>18</v>
      </c>
      <c r="G219" s="2">
        <v>5</v>
      </c>
      <c r="H219" s="3">
        <v>16</v>
      </c>
      <c r="I219" s="2">
        <v>5</v>
      </c>
      <c r="J219" s="3">
        <v>16</v>
      </c>
      <c r="K219" s="2">
        <v>6</v>
      </c>
      <c r="L219" s="3">
        <v>15</v>
      </c>
      <c r="M219" s="4">
        <v>81</v>
      </c>
      <c r="N219" s="2" t="s">
        <v>17</v>
      </c>
    </row>
    <row r="220" spans="1:14" ht="15" x14ac:dyDescent="0.25">
      <c r="A220" s="66">
        <v>71</v>
      </c>
      <c r="B220" s="67" t="s">
        <v>104</v>
      </c>
      <c r="C220" s="6">
        <v>6</v>
      </c>
      <c r="D220" s="3">
        <v>15</v>
      </c>
      <c r="E220" s="2">
        <v>7</v>
      </c>
      <c r="F220" s="3">
        <v>14</v>
      </c>
      <c r="G220" s="2">
        <v>6</v>
      </c>
      <c r="H220" s="3">
        <v>15</v>
      </c>
      <c r="I220" s="2">
        <v>7</v>
      </c>
      <c r="J220" s="3">
        <v>14</v>
      </c>
      <c r="K220" s="2">
        <v>4</v>
      </c>
      <c r="L220" s="3">
        <v>18</v>
      </c>
      <c r="M220" s="4">
        <v>76</v>
      </c>
      <c r="N220" s="2" t="s">
        <v>18</v>
      </c>
    </row>
    <row r="221" spans="1:14" ht="15" x14ac:dyDescent="0.25">
      <c r="A221" s="66">
        <v>77</v>
      </c>
      <c r="B221" s="67" t="s">
        <v>105</v>
      </c>
      <c r="C221" s="6">
        <v>8</v>
      </c>
      <c r="D221" s="3">
        <v>13</v>
      </c>
      <c r="E221" s="2">
        <v>8</v>
      </c>
      <c r="F221" s="3">
        <v>13</v>
      </c>
      <c r="G221" s="2">
        <v>7</v>
      </c>
      <c r="H221" s="3">
        <v>14</v>
      </c>
      <c r="I221" s="2">
        <v>6</v>
      </c>
      <c r="J221" s="3">
        <v>15</v>
      </c>
      <c r="K221" s="2">
        <v>7</v>
      </c>
      <c r="L221" s="3">
        <v>14</v>
      </c>
      <c r="M221" s="4">
        <v>69</v>
      </c>
      <c r="N221" s="2" t="s">
        <v>19</v>
      </c>
    </row>
    <row r="222" spans="1:14" ht="15" x14ac:dyDescent="0.25">
      <c r="A222" s="66">
        <v>267</v>
      </c>
      <c r="B222" s="67" t="s">
        <v>112</v>
      </c>
      <c r="C222" s="6">
        <v>9</v>
      </c>
      <c r="D222" s="3">
        <v>12</v>
      </c>
      <c r="E222" s="2">
        <v>9</v>
      </c>
      <c r="F222" s="3">
        <v>12</v>
      </c>
      <c r="G222" s="2">
        <v>9</v>
      </c>
      <c r="H222" s="3">
        <v>12</v>
      </c>
      <c r="I222" s="2">
        <v>8</v>
      </c>
      <c r="J222" s="3">
        <v>13</v>
      </c>
      <c r="K222" s="2">
        <v>8</v>
      </c>
      <c r="L222" s="3">
        <v>13</v>
      </c>
      <c r="M222" s="4">
        <v>62</v>
      </c>
      <c r="N222" s="2" t="s">
        <v>20</v>
      </c>
    </row>
    <row r="223" spans="1:14" ht="15" x14ac:dyDescent="0.25">
      <c r="A223" s="66">
        <v>30</v>
      </c>
      <c r="B223" s="67" t="s">
        <v>100</v>
      </c>
      <c r="C223" s="6">
        <v>7</v>
      </c>
      <c r="D223" s="3">
        <v>14</v>
      </c>
      <c r="E223" s="2">
        <v>6</v>
      </c>
      <c r="F223" s="3">
        <v>15</v>
      </c>
      <c r="G223" s="2">
        <v>8</v>
      </c>
      <c r="H223" s="3">
        <v>13</v>
      </c>
      <c r="I223" s="2" t="s">
        <v>8</v>
      </c>
      <c r="J223" s="3">
        <v>0</v>
      </c>
      <c r="K223" s="2" t="s">
        <v>8</v>
      </c>
      <c r="L223" s="3">
        <v>0</v>
      </c>
      <c r="M223" s="4">
        <v>42</v>
      </c>
      <c r="N223" s="2" t="s">
        <v>21</v>
      </c>
    </row>
    <row r="224" spans="1:14" ht="15" x14ac:dyDescent="0.25">
      <c r="A224" s="66">
        <v>16</v>
      </c>
      <c r="B224" s="67" t="s">
        <v>97</v>
      </c>
      <c r="C224" s="6" t="s">
        <v>8</v>
      </c>
      <c r="D224" s="3">
        <v>0</v>
      </c>
      <c r="E224" s="2" t="s">
        <v>8</v>
      </c>
      <c r="F224" s="3">
        <v>0</v>
      </c>
      <c r="G224" s="2" t="s">
        <v>8</v>
      </c>
      <c r="H224" s="3">
        <v>0</v>
      </c>
      <c r="I224" s="2" t="s">
        <v>8</v>
      </c>
      <c r="J224" s="3">
        <v>0</v>
      </c>
      <c r="K224" s="2" t="s">
        <v>8</v>
      </c>
      <c r="L224" s="3">
        <v>0</v>
      </c>
      <c r="M224" s="4" t="s">
        <v>8</v>
      </c>
      <c r="N224" s="2"/>
    </row>
    <row r="226" spans="1:16" ht="15.75" x14ac:dyDescent="0.25">
      <c r="A226" s="62" t="s">
        <v>164</v>
      </c>
      <c r="B226" s="13"/>
      <c r="C226" s="25"/>
      <c r="D226" s="26"/>
      <c r="E226" s="25"/>
      <c r="F226" s="26"/>
      <c r="G226" s="25"/>
      <c r="H226" s="26"/>
      <c r="I226" s="46"/>
      <c r="J226" s="47"/>
      <c r="K226" s="46"/>
      <c r="L226" s="48"/>
      <c r="M226" s="48"/>
      <c r="N226" s="48"/>
      <c r="O226" s="13"/>
      <c r="P226" s="29"/>
    </row>
    <row r="227" spans="1:16" ht="38.25" x14ac:dyDescent="0.2">
      <c r="A227" s="49" t="s">
        <v>4</v>
      </c>
      <c r="B227" s="49" t="s">
        <v>0</v>
      </c>
      <c r="C227" s="75" t="s">
        <v>87</v>
      </c>
      <c r="D227" s="76" t="s">
        <v>3</v>
      </c>
      <c r="E227" s="75" t="s">
        <v>88</v>
      </c>
      <c r="F227" s="76" t="s">
        <v>3</v>
      </c>
      <c r="G227" s="75" t="s">
        <v>89</v>
      </c>
      <c r="H227" s="76" t="s">
        <v>3</v>
      </c>
      <c r="I227" s="75" t="s">
        <v>90</v>
      </c>
      <c r="J227" s="76" t="s">
        <v>3</v>
      </c>
      <c r="K227" s="75" t="s">
        <v>91</v>
      </c>
      <c r="L227" s="76" t="s">
        <v>3</v>
      </c>
      <c r="M227" s="73" t="s">
        <v>92</v>
      </c>
      <c r="N227" s="74" t="s">
        <v>3</v>
      </c>
      <c r="O227" s="77" t="s">
        <v>1</v>
      </c>
      <c r="P227" s="44" t="s">
        <v>2</v>
      </c>
    </row>
    <row r="228" spans="1:16" ht="15" x14ac:dyDescent="0.25">
      <c r="A228" s="66">
        <v>289</v>
      </c>
      <c r="B228" s="67" t="s">
        <v>81</v>
      </c>
      <c r="C228" s="80"/>
      <c r="D228" s="3">
        <v>0</v>
      </c>
      <c r="E228" s="2">
        <v>1</v>
      </c>
      <c r="F228" s="3">
        <v>25</v>
      </c>
      <c r="G228" s="81"/>
      <c r="H228" s="3">
        <v>0</v>
      </c>
      <c r="I228" s="2">
        <v>1</v>
      </c>
      <c r="J228" s="3">
        <v>25</v>
      </c>
      <c r="K228" s="81"/>
      <c r="L228" s="3">
        <v>0</v>
      </c>
      <c r="M228" s="6">
        <v>1</v>
      </c>
      <c r="N228" s="3">
        <v>25</v>
      </c>
      <c r="O228" s="4">
        <v>75</v>
      </c>
      <c r="P228" s="2" t="s">
        <v>13</v>
      </c>
    </row>
    <row r="229" spans="1:16" ht="15" x14ac:dyDescent="0.25">
      <c r="A229" s="66">
        <v>112</v>
      </c>
      <c r="B229" s="67" t="s">
        <v>78</v>
      </c>
      <c r="C229" s="6">
        <v>3</v>
      </c>
      <c r="D229" s="3">
        <v>20</v>
      </c>
      <c r="E229" s="81"/>
      <c r="F229" s="3">
        <v>0</v>
      </c>
      <c r="G229" s="2">
        <v>3</v>
      </c>
      <c r="H229" s="3">
        <v>20</v>
      </c>
      <c r="I229" s="81"/>
      <c r="J229" s="3">
        <v>0</v>
      </c>
      <c r="K229" s="2">
        <v>1</v>
      </c>
      <c r="L229" s="3">
        <v>25</v>
      </c>
      <c r="M229" s="80"/>
      <c r="N229" s="3">
        <v>0</v>
      </c>
      <c r="O229" s="4">
        <v>65</v>
      </c>
      <c r="P229" s="2" t="s">
        <v>14</v>
      </c>
    </row>
    <row r="230" spans="1:16" ht="15" x14ac:dyDescent="0.25">
      <c r="A230" s="66">
        <v>116</v>
      </c>
      <c r="B230" s="68" t="s">
        <v>79</v>
      </c>
      <c r="C230" s="84"/>
      <c r="D230" s="3">
        <v>0</v>
      </c>
      <c r="E230" s="9">
        <v>3</v>
      </c>
      <c r="F230" s="3">
        <v>20</v>
      </c>
      <c r="G230" s="82"/>
      <c r="H230" s="3">
        <v>0</v>
      </c>
      <c r="I230" s="2">
        <v>2</v>
      </c>
      <c r="J230" s="3">
        <v>22</v>
      </c>
      <c r="K230" s="81"/>
      <c r="L230" s="3">
        <v>0</v>
      </c>
      <c r="M230" s="6">
        <v>2</v>
      </c>
      <c r="N230" s="3">
        <v>22</v>
      </c>
      <c r="O230" s="4">
        <v>64</v>
      </c>
      <c r="P230" s="2" t="s">
        <v>15</v>
      </c>
    </row>
    <row r="231" spans="1:16" ht="15" x14ac:dyDescent="0.25">
      <c r="A231" s="66">
        <v>28</v>
      </c>
      <c r="B231" s="67" t="s">
        <v>77</v>
      </c>
      <c r="C231" s="80"/>
      <c r="D231" s="3">
        <v>0</v>
      </c>
      <c r="E231" s="2">
        <v>2</v>
      </c>
      <c r="F231" s="3">
        <v>22</v>
      </c>
      <c r="G231" s="2">
        <v>2</v>
      </c>
      <c r="H231" s="3">
        <v>22</v>
      </c>
      <c r="I231" s="81"/>
      <c r="J231" s="3">
        <v>0</v>
      </c>
      <c r="K231" s="81"/>
      <c r="L231" s="3">
        <v>0</v>
      </c>
      <c r="M231" s="6">
        <v>3</v>
      </c>
      <c r="N231" s="3">
        <v>20</v>
      </c>
      <c r="O231" s="4">
        <v>64</v>
      </c>
      <c r="P231" s="2" t="s">
        <v>16</v>
      </c>
    </row>
    <row r="232" spans="1:16" ht="15" x14ac:dyDescent="0.25">
      <c r="A232" s="66">
        <v>370</v>
      </c>
      <c r="B232" s="67" t="s">
        <v>82</v>
      </c>
      <c r="C232" s="6">
        <v>2</v>
      </c>
      <c r="D232" s="3">
        <v>22</v>
      </c>
      <c r="E232" s="81"/>
      <c r="F232" s="3">
        <v>0</v>
      </c>
      <c r="G232" s="81"/>
      <c r="H232" s="3">
        <v>0</v>
      </c>
      <c r="I232" s="2">
        <v>3</v>
      </c>
      <c r="J232" s="3">
        <v>20</v>
      </c>
      <c r="K232" s="81"/>
      <c r="L232" s="3">
        <v>0</v>
      </c>
      <c r="M232" s="6">
        <v>4</v>
      </c>
      <c r="N232" s="3">
        <v>18</v>
      </c>
      <c r="O232" s="4">
        <v>60</v>
      </c>
      <c r="P232" s="2" t="s">
        <v>17</v>
      </c>
    </row>
    <row r="233" spans="1:16" ht="15" x14ac:dyDescent="0.25">
      <c r="A233" s="66">
        <v>21</v>
      </c>
      <c r="B233" s="67" t="s">
        <v>168</v>
      </c>
      <c r="C233" s="80"/>
      <c r="D233" s="3">
        <v>0</v>
      </c>
      <c r="E233" s="2">
        <v>6</v>
      </c>
      <c r="F233" s="3">
        <v>15</v>
      </c>
      <c r="G233" s="2">
        <v>4</v>
      </c>
      <c r="H233" s="3">
        <v>18</v>
      </c>
      <c r="I233" s="81"/>
      <c r="J233" s="3">
        <v>0</v>
      </c>
      <c r="K233" s="2">
        <v>2</v>
      </c>
      <c r="L233" s="3">
        <v>22</v>
      </c>
      <c r="M233" s="80"/>
      <c r="N233" s="3">
        <v>0</v>
      </c>
      <c r="O233" s="4">
        <v>55</v>
      </c>
      <c r="P233" s="2" t="s">
        <v>18</v>
      </c>
    </row>
    <row r="234" spans="1:16" ht="15" x14ac:dyDescent="0.25">
      <c r="A234" s="66">
        <v>440</v>
      </c>
      <c r="B234" s="67" t="s">
        <v>83</v>
      </c>
      <c r="C234" s="80"/>
      <c r="D234" s="3">
        <v>0</v>
      </c>
      <c r="E234" s="2">
        <v>4</v>
      </c>
      <c r="F234" s="3">
        <v>18</v>
      </c>
      <c r="G234" s="2">
        <v>6</v>
      </c>
      <c r="H234" s="3">
        <v>15</v>
      </c>
      <c r="I234" s="81"/>
      <c r="J234" s="3">
        <v>0</v>
      </c>
      <c r="K234" s="2">
        <v>3</v>
      </c>
      <c r="L234" s="3">
        <v>20</v>
      </c>
      <c r="M234" s="80"/>
      <c r="N234" s="3">
        <v>0</v>
      </c>
      <c r="O234" s="4">
        <v>53</v>
      </c>
      <c r="P234" s="2" t="s">
        <v>19</v>
      </c>
    </row>
    <row r="235" spans="1:16" ht="15" x14ac:dyDescent="0.25">
      <c r="A235" s="66">
        <v>9</v>
      </c>
      <c r="B235" s="67" t="s">
        <v>119</v>
      </c>
      <c r="C235" s="80"/>
      <c r="D235" s="3">
        <v>0</v>
      </c>
      <c r="E235" s="2">
        <v>5</v>
      </c>
      <c r="F235" s="3">
        <v>16</v>
      </c>
      <c r="G235" s="81"/>
      <c r="H235" s="3">
        <v>0</v>
      </c>
      <c r="I235" s="2">
        <v>4</v>
      </c>
      <c r="J235" s="3">
        <v>18</v>
      </c>
      <c r="K235" s="2">
        <v>4</v>
      </c>
      <c r="L235" s="3">
        <v>18</v>
      </c>
      <c r="M235" s="80"/>
      <c r="N235" s="3">
        <v>0</v>
      </c>
      <c r="O235" s="4">
        <v>52</v>
      </c>
      <c r="P235" s="2" t="s">
        <v>20</v>
      </c>
    </row>
    <row r="236" spans="1:16" ht="15" x14ac:dyDescent="0.25">
      <c r="A236" s="66">
        <v>262</v>
      </c>
      <c r="B236" s="67" t="s">
        <v>80</v>
      </c>
      <c r="C236" s="6">
        <v>4</v>
      </c>
      <c r="D236" s="3">
        <v>18</v>
      </c>
      <c r="E236" s="81"/>
      <c r="F236" s="3">
        <v>0</v>
      </c>
      <c r="G236" s="2">
        <v>5</v>
      </c>
      <c r="H236" s="3">
        <v>16</v>
      </c>
      <c r="I236" s="81"/>
      <c r="J236" s="3">
        <v>0</v>
      </c>
      <c r="K236" s="81"/>
      <c r="L236" s="3">
        <v>0</v>
      </c>
      <c r="M236" s="6">
        <v>5</v>
      </c>
      <c r="N236" s="3">
        <v>16</v>
      </c>
      <c r="O236" s="4">
        <v>50</v>
      </c>
      <c r="P236" s="2" t="s">
        <v>21</v>
      </c>
    </row>
    <row r="237" spans="1:16" ht="15" x14ac:dyDescent="0.25">
      <c r="A237" s="66">
        <v>971</v>
      </c>
      <c r="B237" s="67" t="s">
        <v>84</v>
      </c>
      <c r="C237" s="6">
        <v>1</v>
      </c>
      <c r="D237" s="3">
        <v>25</v>
      </c>
      <c r="E237" s="81"/>
      <c r="F237" s="3">
        <v>0</v>
      </c>
      <c r="G237" s="2">
        <v>1</v>
      </c>
      <c r="H237" s="3">
        <v>25</v>
      </c>
      <c r="I237" s="81"/>
      <c r="J237" s="3">
        <v>0</v>
      </c>
      <c r="K237" s="81"/>
      <c r="L237" s="3">
        <v>0</v>
      </c>
      <c r="M237" s="6" t="s">
        <v>7</v>
      </c>
      <c r="N237" s="3">
        <v>0</v>
      </c>
      <c r="O237" s="4">
        <v>50</v>
      </c>
      <c r="P237" s="2" t="s">
        <v>22</v>
      </c>
    </row>
    <row r="238" spans="1:16" ht="15" x14ac:dyDescent="0.25">
      <c r="A238" s="66">
        <v>18</v>
      </c>
      <c r="B238" s="67" t="s">
        <v>167</v>
      </c>
      <c r="C238" s="6">
        <v>6</v>
      </c>
      <c r="D238" s="3">
        <v>15</v>
      </c>
      <c r="E238" s="81"/>
      <c r="F238" s="3">
        <v>0</v>
      </c>
      <c r="G238" s="81"/>
      <c r="H238" s="3">
        <v>0</v>
      </c>
      <c r="I238" s="2">
        <v>5</v>
      </c>
      <c r="J238" s="3">
        <v>16</v>
      </c>
      <c r="K238" s="2">
        <v>5</v>
      </c>
      <c r="L238" s="3">
        <v>16</v>
      </c>
      <c r="M238" s="80"/>
      <c r="N238" s="3">
        <v>0</v>
      </c>
      <c r="O238" s="4">
        <v>47</v>
      </c>
      <c r="P238" s="2" t="s">
        <v>23</v>
      </c>
    </row>
    <row r="239" spans="1:16" ht="15" x14ac:dyDescent="0.25">
      <c r="A239" s="66">
        <v>14</v>
      </c>
      <c r="B239" s="67" t="s">
        <v>166</v>
      </c>
      <c r="C239" s="6">
        <v>5</v>
      </c>
      <c r="D239" s="3">
        <v>16</v>
      </c>
      <c r="E239" s="81"/>
      <c r="F239" s="3">
        <v>0</v>
      </c>
      <c r="G239" s="2">
        <v>7</v>
      </c>
      <c r="H239" s="3">
        <v>14</v>
      </c>
      <c r="I239" s="81"/>
      <c r="J239" s="3">
        <v>0</v>
      </c>
      <c r="K239" s="81"/>
      <c r="L239" s="3">
        <v>0</v>
      </c>
      <c r="M239" s="6">
        <v>6</v>
      </c>
      <c r="N239" s="3">
        <v>15</v>
      </c>
      <c r="O239" s="4">
        <v>45</v>
      </c>
      <c r="P239" s="2" t="s">
        <v>24</v>
      </c>
    </row>
    <row r="240" spans="1:16" ht="15" x14ac:dyDescent="0.25">
      <c r="A240" s="66">
        <v>217</v>
      </c>
      <c r="B240" s="67" t="s">
        <v>169</v>
      </c>
      <c r="C240" s="80"/>
      <c r="D240" s="3">
        <v>0</v>
      </c>
      <c r="E240" s="2">
        <v>8</v>
      </c>
      <c r="F240" s="3">
        <v>13</v>
      </c>
      <c r="G240" s="81"/>
      <c r="H240" s="3">
        <v>0</v>
      </c>
      <c r="I240" s="2">
        <v>6</v>
      </c>
      <c r="J240" s="3">
        <v>15</v>
      </c>
      <c r="K240" s="2">
        <v>6</v>
      </c>
      <c r="L240" s="3">
        <v>15</v>
      </c>
      <c r="M240" s="80"/>
      <c r="N240" s="3">
        <v>0</v>
      </c>
      <c r="O240" s="4">
        <v>43</v>
      </c>
      <c r="P240" s="2" t="s">
        <v>25</v>
      </c>
    </row>
    <row r="241" spans="1:16" ht="15" x14ac:dyDescent="0.25">
      <c r="A241" s="66">
        <v>33</v>
      </c>
      <c r="B241" s="67" t="s">
        <v>126</v>
      </c>
      <c r="C241" s="6">
        <v>7</v>
      </c>
      <c r="D241" s="3">
        <v>14</v>
      </c>
      <c r="E241" s="81"/>
      <c r="F241" s="3">
        <v>0</v>
      </c>
      <c r="G241" s="81"/>
      <c r="H241" s="3">
        <v>0</v>
      </c>
      <c r="I241" s="2">
        <v>7</v>
      </c>
      <c r="J241" s="3">
        <v>14</v>
      </c>
      <c r="K241" s="81"/>
      <c r="L241" s="3">
        <v>0</v>
      </c>
      <c r="M241" s="6">
        <v>7</v>
      </c>
      <c r="N241" s="3">
        <v>14</v>
      </c>
      <c r="O241" s="4">
        <v>42</v>
      </c>
      <c r="P241" s="2" t="s">
        <v>26</v>
      </c>
    </row>
    <row r="242" spans="1:16" ht="15" x14ac:dyDescent="0.25">
      <c r="A242" s="66">
        <v>375</v>
      </c>
      <c r="B242" s="67" t="s">
        <v>132</v>
      </c>
      <c r="C242" s="80"/>
      <c r="D242" s="3">
        <v>0</v>
      </c>
      <c r="E242" s="2">
        <v>7</v>
      </c>
      <c r="F242" s="3">
        <v>14</v>
      </c>
      <c r="G242" s="10" t="s">
        <v>8</v>
      </c>
      <c r="H242" s="3">
        <v>0</v>
      </c>
      <c r="I242" s="81"/>
      <c r="J242" s="3">
        <v>0</v>
      </c>
      <c r="K242" s="2">
        <v>7</v>
      </c>
      <c r="L242" s="3">
        <v>14</v>
      </c>
      <c r="M242" s="80"/>
      <c r="N242" s="3">
        <v>0</v>
      </c>
      <c r="O242" s="4">
        <v>28</v>
      </c>
      <c r="P242" s="2" t="s">
        <v>27</v>
      </c>
    </row>
    <row r="243" spans="1:16" ht="15" x14ac:dyDescent="0.25">
      <c r="A243" s="106"/>
      <c r="B243" s="107"/>
      <c r="C243" s="109"/>
      <c r="D243" s="108"/>
      <c r="E243" s="43"/>
      <c r="F243" s="108"/>
      <c r="G243" s="43"/>
      <c r="H243" s="108"/>
      <c r="I243" s="43"/>
      <c r="J243" s="108"/>
      <c r="K243" s="43"/>
      <c r="L243" s="108"/>
      <c r="M243" s="109"/>
      <c r="N243" s="108"/>
      <c r="O243" s="110"/>
      <c r="P243" s="29"/>
    </row>
    <row r="244" spans="1:16" ht="15" x14ac:dyDescent="0.25">
      <c r="A244" s="85"/>
      <c r="B244" s="61" t="s">
        <v>47</v>
      </c>
      <c r="C244" s="111"/>
      <c r="D244" s="108"/>
      <c r="E244" s="43"/>
      <c r="F244" s="108"/>
      <c r="G244" s="43"/>
      <c r="H244" s="108"/>
      <c r="I244" s="43"/>
      <c r="J244" s="108"/>
      <c r="K244" s="43"/>
      <c r="L244" s="108"/>
      <c r="M244" s="108"/>
      <c r="N244" s="108"/>
      <c r="O244" s="110"/>
      <c r="P244" s="29"/>
    </row>
    <row r="245" spans="1:16" ht="15" x14ac:dyDescent="0.25">
      <c r="A245" s="62" t="s">
        <v>165</v>
      </c>
      <c r="B245" s="13"/>
      <c r="C245" s="29"/>
      <c r="D245" s="30"/>
      <c r="E245" s="29"/>
      <c r="F245" s="30"/>
      <c r="G245" s="29"/>
      <c r="H245" s="30"/>
      <c r="I245" s="29"/>
      <c r="J245" s="30"/>
      <c r="K245" s="29"/>
      <c r="L245" s="30"/>
      <c r="M245" s="30"/>
      <c r="N245" s="30"/>
      <c r="O245" s="27"/>
      <c r="P245" s="29"/>
    </row>
    <row r="246" spans="1:16" ht="51" x14ac:dyDescent="0.2">
      <c r="A246" s="49" t="s">
        <v>4</v>
      </c>
      <c r="B246" s="49" t="s">
        <v>0</v>
      </c>
      <c r="C246" s="54" t="s">
        <v>33</v>
      </c>
      <c r="D246" s="30"/>
      <c r="E246" s="29"/>
      <c r="F246" s="30"/>
      <c r="G246" s="29"/>
      <c r="H246" s="30"/>
      <c r="I246" s="29"/>
      <c r="J246" s="30"/>
      <c r="K246" s="29"/>
      <c r="L246" s="30"/>
      <c r="M246" s="30"/>
      <c r="N246" s="30"/>
      <c r="O246" s="27"/>
      <c r="P246" s="29"/>
    </row>
    <row r="247" spans="1:16" ht="15" x14ac:dyDescent="0.25">
      <c r="A247" s="66">
        <v>14</v>
      </c>
      <c r="B247" s="67" t="s">
        <v>166</v>
      </c>
      <c r="C247" s="93" t="s">
        <v>13</v>
      </c>
      <c r="D247" s="30"/>
      <c r="E247" s="29"/>
      <c r="F247" s="30"/>
      <c r="G247" s="29"/>
      <c r="H247" s="30"/>
      <c r="I247" s="29"/>
      <c r="J247" s="30"/>
      <c r="K247" s="29"/>
      <c r="L247" s="30"/>
      <c r="M247" s="30"/>
      <c r="N247" s="30"/>
      <c r="O247" s="27"/>
      <c r="P247" s="29"/>
    </row>
    <row r="248" spans="1:16" ht="15" x14ac:dyDescent="0.25">
      <c r="A248" s="66">
        <v>18</v>
      </c>
      <c r="B248" s="67" t="s">
        <v>167</v>
      </c>
      <c r="C248" s="93" t="s">
        <v>14</v>
      </c>
      <c r="D248" s="30"/>
      <c r="E248" s="29"/>
      <c r="F248" s="30"/>
      <c r="G248" s="29"/>
      <c r="H248" s="30"/>
      <c r="I248" s="29"/>
      <c r="J248" s="30"/>
      <c r="K248" s="29"/>
      <c r="L248" s="30"/>
      <c r="M248" s="30"/>
      <c r="N248" s="30"/>
      <c r="O248" s="27"/>
      <c r="P248" s="29"/>
    </row>
    <row r="249" spans="1:16" ht="15" x14ac:dyDescent="0.25">
      <c r="A249" s="86">
        <v>217</v>
      </c>
      <c r="B249" s="68" t="s">
        <v>169</v>
      </c>
      <c r="C249" s="93" t="s">
        <v>15</v>
      </c>
      <c r="D249" s="30"/>
      <c r="E249" s="29"/>
      <c r="F249" s="30"/>
      <c r="G249" s="29"/>
      <c r="H249" s="30"/>
      <c r="I249" s="29"/>
      <c r="J249" s="30"/>
      <c r="K249" s="29"/>
      <c r="L249" s="30"/>
      <c r="M249" s="30"/>
      <c r="N249" s="30"/>
      <c r="O249" s="27"/>
      <c r="P249" s="29"/>
    </row>
    <row r="250" spans="1:16" ht="15" x14ac:dyDescent="0.25">
      <c r="A250" s="94">
        <v>375</v>
      </c>
      <c r="B250" s="67" t="s">
        <v>132</v>
      </c>
      <c r="C250" s="93" t="s">
        <v>16</v>
      </c>
      <c r="D250" s="30"/>
      <c r="E250" s="29"/>
      <c r="F250" s="30"/>
      <c r="G250" s="29"/>
      <c r="H250" s="30"/>
      <c r="I250" s="29"/>
      <c r="J250" s="30"/>
      <c r="K250" s="29"/>
      <c r="L250" s="30"/>
      <c r="M250" s="30"/>
      <c r="N250" s="30"/>
      <c r="O250" s="27"/>
      <c r="P250" s="29"/>
    </row>
    <row r="251" spans="1:16" ht="15.75" x14ac:dyDescent="0.25">
      <c r="A251" s="66">
        <v>33</v>
      </c>
      <c r="B251" s="67" t="s">
        <v>126</v>
      </c>
      <c r="C251" s="93" t="s">
        <v>17</v>
      </c>
      <c r="D251" s="31"/>
      <c r="E251" s="29"/>
      <c r="F251" s="28"/>
      <c r="G251" s="29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.75" x14ac:dyDescent="0.25">
      <c r="A252" s="106"/>
      <c r="B252" s="107"/>
      <c r="C252" s="112"/>
      <c r="D252" s="31"/>
      <c r="E252" s="29"/>
      <c r="F252" s="28"/>
      <c r="G252" s="29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.75" x14ac:dyDescent="0.25">
      <c r="A253" s="85"/>
      <c r="B253" s="61" t="s">
        <v>34</v>
      </c>
      <c r="C253" s="85"/>
      <c r="D253" s="31"/>
      <c r="E253" s="29"/>
      <c r="F253" s="28"/>
      <c r="G253" s="29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.75" x14ac:dyDescent="0.25">
      <c r="A254" s="62" t="s">
        <v>165</v>
      </c>
      <c r="B254" s="13"/>
      <c r="C254" s="61"/>
      <c r="D254" s="31"/>
      <c r="E254" s="29"/>
      <c r="F254" s="28"/>
      <c r="G254" s="29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51" x14ac:dyDescent="0.25">
      <c r="A255" s="49" t="s">
        <v>4</v>
      </c>
      <c r="B255" s="49" t="s">
        <v>0</v>
      </c>
      <c r="C255" s="54" t="s">
        <v>46</v>
      </c>
      <c r="D255" s="31"/>
      <c r="E255" s="29"/>
      <c r="F255" s="28"/>
      <c r="G255" s="29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.75" x14ac:dyDescent="0.25">
      <c r="A256" s="66">
        <v>289</v>
      </c>
      <c r="B256" s="67" t="s">
        <v>81</v>
      </c>
      <c r="C256" s="93" t="s">
        <v>13</v>
      </c>
      <c r="D256" s="31"/>
      <c r="E256" s="29"/>
      <c r="F256" s="28"/>
      <c r="G256" s="29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.75" x14ac:dyDescent="0.25">
      <c r="A257" s="66">
        <v>28</v>
      </c>
      <c r="B257" s="67" t="s">
        <v>77</v>
      </c>
      <c r="C257" s="93" t="s">
        <v>14</v>
      </c>
      <c r="D257" s="31"/>
      <c r="E257" s="29"/>
      <c r="F257" s="28"/>
      <c r="G257" s="29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.75" x14ac:dyDescent="0.25">
      <c r="A258" s="113">
        <v>116</v>
      </c>
      <c r="B258" s="68" t="s">
        <v>79</v>
      </c>
      <c r="C258" s="93" t="s">
        <v>15</v>
      </c>
      <c r="D258" s="31"/>
      <c r="E258" s="29"/>
      <c r="F258" s="28"/>
      <c r="G258" s="29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.75" x14ac:dyDescent="0.25">
      <c r="A259" s="66">
        <v>112</v>
      </c>
      <c r="B259" s="67" t="s">
        <v>78</v>
      </c>
      <c r="C259" s="93" t="s">
        <v>16</v>
      </c>
      <c r="D259" s="31"/>
      <c r="E259" s="29"/>
      <c r="F259" s="28"/>
      <c r="G259" s="29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.75" x14ac:dyDescent="0.25">
      <c r="A260" s="66">
        <v>262</v>
      </c>
      <c r="B260" s="67" t="s">
        <v>80</v>
      </c>
      <c r="C260" s="93" t="s">
        <v>17</v>
      </c>
      <c r="D260" s="31"/>
      <c r="E260" s="29"/>
      <c r="F260" s="28"/>
      <c r="G260" s="29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.75" x14ac:dyDescent="0.25">
      <c r="A261" s="66">
        <v>370</v>
      </c>
      <c r="B261" s="67" t="s">
        <v>82</v>
      </c>
      <c r="C261" s="93" t="s">
        <v>18</v>
      </c>
      <c r="D261" s="31"/>
      <c r="E261" s="29"/>
      <c r="F261" s="28"/>
      <c r="G261" s="29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.75" x14ac:dyDescent="0.25">
      <c r="A262" s="66">
        <v>21</v>
      </c>
      <c r="B262" s="67" t="s">
        <v>168</v>
      </c>
      <c r="C262" s="93" t="s">
        <v>19</v>
      </c>
      <c r="D262" s="31"/>
      <c r="E262" s="29"/>
      <c r="F262" s="28"/>
      <c r="G262" s="29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1:16" ht="15.75" x14ac:dyDescent="0.25">
      <c r="A263" s="66">
        <v>14</v>
      </c>
      <c r="B263" s="67" t="s">
        <v>166</v>
      </c>
      <c r="C263" s="93" t="s">
        <v>20</v>
      </c>
      <c r="D263" s="31"/>
      <c r="E263" s="29"/>
      <c r="F263" s="28"/>
      <c r="G263" s="29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ht="15.75" x14ac:dyDescent="0.25">
      <c r="A264" s="66">
        <v>18</v>
      </c>
      <c r="B264" s="67" t="s">
        <v>167</v>
      </c>
      <c r="C264" s="93" t="s">
        <v>21</v>
      </c>
      <c r="D264" s="31"/>
      <c r="E264" s="29"/>
      <c r="F264" s="28"/>
      <c r="G264" s="29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1:16" ht="15.75" x14ac:dyDescent="0.25">
      <c r="A265" s="66">
        <v>9</v>
      </c>
      <c r="B265" s="67" t="s">
        <v>119</v>
      </c>
      <c r="C265" s="93" t="s">
        <v>7</v>
      </c>
      <c r="D265" s="31"/>
      <c r="E265" s="29"/>
      <c r="F265" s="28"/>
      <c r="G265" s="29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1:16" ht="15.75" x14ac:dyDescent="0.25">
      <c r="A266" s="66">
        <v>440</v>
      </c>
      <c r="B266" s="67" t="s">
        <v>83</v>
      </c>
      <c r="C266" s="93" t="s">
        <v>8</v>
      </c>
      <c r="D266" s="31"/>
      <c r="E266" s="29"/>
      <c r="F266" s="28"/>
      <c r="G266" s="29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1:16" ht="15.75" x14ac:dyDescent="0.25">
      <c r="A267" s="66">
        <v>971</v>
      </c>
      <c r="B267" s="67" t="s">
        <v>84</v>
      </c>
      <c r="C267" s="93" t="s">
        <v>8</v>
      </c>
      <c r="D267" s="31"/>
      <c r="E267" s="29"/>
      <c r="F267" s="28"/>
      <c r="G267" s="29"/>
      <c r="H267" s="28"/>
      <c r="I267" s="28"/>
      <c r="J267" s="28"/>
      <c r="K267" s="28"/>
      <c r="L267" s="28"/>
      <c r="M267" s="28"/>
      <c r="N267" s="28"/>
      <c r="O267" s="28"/>
      <c r="P267" s="28"/>
    </row>
    <row r="269" spans="1:16" ht="15.75" x14ac:dyDescent="0.25">
      <c r="A269" s="41" t="s">
        <v>170</v>
      </c>
      <c r="B269" s="13"/>
      <c r="C269" s="25"/>
      <c r="D269" s="26"/>
      <c r="E269" s="25"/>
      <c r="F269" s="26"/>
      <c r="G269" s="25"/>
      <c r="H269" s="26"/>
      <c r="I269" s="46"/>
      <c r="J269" s="47"/>
      <c r="K269" s="46"/>
      <c r="L269" s="48"/>
      <c r="M269" s="13"/>
      <c r="N269" s="29"/>
    </row>
    <row r="270" spans="1:16" ht="38.25" x14ac:dyDescent="0.2">
      <c r="A270" s="49" t="s">
        <v>4</v>
      </c>
      <c r="B270" s="49" t="s">
        <v>0</v>
      </c>
      <c r="C270" s="50" t="s">
        <v>10</v>
      </c>
      <c r="D270" s="51" t="s">
        <v>3</v>
      </c>
      <c r="E270" s="50" t="s">
        <v>11</v>
      </c>
      <c r="F270" s="51" t="s">
        <v>3</v>
      </c>
      <c r="G270" s="50" t="s">
        <v>12</v>
      </c>
      <c r="H270" s="51" t="s">
        <v>3</v>
      </c>
      <c r="I270" s="50" t="s">
        <v>30</v>
      </c>
      <c r="J270" s="51" t="s">
        <v>3</v>
      </c>
      <c r="K270" s="50" t="s">
        <v>31</v>
      </c>
      <c r="L270" s="51" t="s">
        <v>3</v>
      </c>
      <c r="M270" s="52" t="s">
        <v>1</v>
      </c>
      <c r="N270" s="44" t="s">
        <v>2</v>
      </c>
    </row>
    <row r="271" spans="1:16" ht="15" x14ac:dyDescent="0.25">
      <c r="A271" s="66">
        <v>29</v>
      </c>
      <c r="B271" s="67" t="s">
        <v>125</v>
      </c>
      <c r="C271" s="6">
        <v>3</v>
      </c>
      <c r="D271" s="3">
        <v>20</v>
      </c>
      <c r="E271" s="2">
        <v>1</v>
      </c>
      <c r="F271" s="3">
        <v>25</v>
      </c>
      <c r="G271" s="2">
        <v>1</v>
      </c>
      <c r="H271" s="3">
        <v>25</v>
      </c>
      <c r="I271" s="2">
        <v>1</v>
      </c>
      <c r="J271" s="3">
        <v>25</v>
      </c>
      <c r="K271" s="2">
        <v>1</v>
      </c>
      <c r="L271" s="3">
        <v>25</v>
      </c>
      <c r="M271" s="4">
        <v>120</v>
      </c>
      <c r="N271" s="2" t="s">
        <v>13</v>
      </c>
    </row>
    <row r="272" spans="1:16" ht="15" x14ac:dyDescent="0.25">
      <c r="A272" s="66">
        <v>308</v>
      </c>
      <c r="B272" s="67" t="s">
        <v>133</v>
      </c>
      <c r="C272" s="6">
        <v>1</v>
      </c>
      <c r="D272" s="3">
        <v>25</v>
      </c>
      <c r="E272" s="2">
        <v>4</v>
      </c>
      <c r="F272" s="3">
        <v>18</v>
      </c>
      <c r="G272" s="2">
        <v>2</v>
      </c>
      <c r="H272" s="3">
        <v>22</v>
      </c>
      <c r="I272" s="2">
        <v>2</v>
      </c>
      <c r="J272" s="3">
        <v>22</v>
      </c>
      <c r="K272" s="2">
        <v>2</v>
      </c>
      <c r="L272" s="3">
        <v>22</v>
      </c>
      <c r="M272" s="4">
        <v>109</v>
      </c>
      <c r="N272" s="2" t="s">
        <v>14</v>
      </c>
    </row>
    <row r="273" spans="1:14" ht="15" x14ac:dyDescent="0.25">
      <c r="A273" s="66">
        <v>3</v>
      </c>
      <c r="B273" s="68" t="s">
        <v>118</v>
      </c>
      <c r="C273" s="8">
        <v>2</v>
      </c>
      <c r="D273" s="3">
        <v>22</v>
      </c>
      <c r="E273" s="9">
        <v>2</v>
      </c>
      <c r="F273" s="3">
        <v>22</v>
      </c>
      <c r="G273" s="9">
        <v>3</v>
      </c>
      <c r="H273" s="3">
        <v>20</v>
      </c>
      <c r="I273" s="2">
        <v>3</v>
      </c>
      <c r="J273" s="3">
        <v>20</v>
      </c>
      <c r="K273" s="2">
        <v>9</v>
      </c>
      <c r="L273" s="3">
        <v>12</v>
      </c>
      <c r="M273" s="4">
        <v>96</v>
      </c>
      <c r="N273" s="2" t="s">
        <v>15</v>
      </c>
    </row>
    <row r="274" spans="1:14" ht="15" x14ac:dyDescent="0.25">
      <c r="A274" s="66">
        <v>27</v>
      </c>
      <c r="B274" s="67" t="s">
        <v>124</v>
      </c>
      <c r="C274" s="6">
        <v>4</v>
      </c>
      <c r="D274" s="3">
        <v>18</v>
      </c>
      <c r="E274" s="2">
        <v>3</v>
      </c>
      <c r="F274" s="3">
        <v>20</v>
      </c>
      <c r="G274" s="2">
        <v>6</v>
      </c>
      <c r="H274" s="3">
        <v>15</v>
      </c>
      <c r="I274" s="2">
        <v>4</v>
      </c>
      <c r="J274" s="3">
        <v>18</v>
      </c>
      <c r="K274" s="2">
        <v>3</v>
      </c>
      <c r="L274" s="3">
        <v>20</v>
      </c>
      <c r="M274" s="4">
        <v>91</v>
      </c>
      <c r="N274" s="2" t="s">
        <v>16</v>
      </c>
    </row>
    <row r="275" spans="1:14" ht="15" x14ac:dyDescent="0.25">
      <c r="A275" s="66">
        <v>22</v>
      </c>
      <c r="B275" s="67" t="s">
        <v>122</v>
      </c>
      <c r="C275" s="6">
        <v>5</v>
      </c>
      <c r="D275" s="3">
        <v>16</v>
      </c>
      <c r="E275" s="2">
        <v>5</v>
      </c>
      <c r="F275" s="3">
        <v>16</v>
      </c>
      <c r="G275" s="2">
        <v>4</v>
      </c>
      <c r="H275" s="3">
        <v>18</v>
      </c>
      <c r="I275" s="2">
        <v>5</v>
      </c>
      <c r="J275" s="3">
        <v>16</v>
      </c>
      <c r="K275" s="2">
        <v>4</v>
      </c>
      <c r="L275" s="3">
        <v>18</v>
      </c>
      <c r="M275" s="4">
        <v>84</v>
      </c>
      <c r="N275" s="2" t="s">
        <v>17</v>
      </c>
    </row>
    <row r="276" spans="1:14" ht="15" x14ac:dyDescent="0.25">
      <c r="A276" s="66">
        <v>61</v>
      </c>
      <c r="B276" s="67" t="s">
        <v>127</v>
      </c>
      <c r="C276" s="6">
        <v>6</v>
      </c>
      <c r="D276" s="3">
        <v>15</v>
      </c>
      <c r="E276" s="2">
        <v>6</v>
      </c>
      <c r="F276" s="3">
        <v>15</v>
      </c>
      <c r="G276" s="2">
        <v>5</v>
      </c>
      <c r="H276" s="3">
        <v>16</v>
      </c>
      <c r="I276" s="2">
        <v>6</v>
      </c>
      <c r="J276" s="3">
        <v>15</v>
      </c>
      <c r="K276" s="2">
        <v>6</v>
      </c>
      <c r="L276" s="3">
        <v>15</v>
      </c>
      <c r="M276" s="4">
        <v>76</v>
      </c>
      <c r="N276" s="2" t="s">
        <v>18</v>
      </c>
    </row>
    <row r="277" spans="1:14" ht="15" customHeight="1" x14ac:dyDescent="0.2">
      <c r="A277" s="78">
        <v>143</v>
      </c>
      <c r="B277" s="88" t="s">
        <v>173</v>
      </c>
      <c r="C277" s="6">
        <v>8</v>
      </c>
      <c r="D277" s="3">
        <v>13</v>
      </c>
      <c r="E277" s="2">
        <v>9</v>
      </c>
      <c r="F277" s="3">
        <v>12</v>
      </c>
      <c r="G277" s="2">
        <v>8</v>
      </c>
      <c r="H277" s="3">
        <v>13</v>
      </c>
      <c r="I277" s="2">
        <v>8</v>
      </c>
      <c r="J277" s="3">
        <v>13</v>
      </c>
      <c r="K277" s="2">
        <v>11</v>
      </c>
      <c r="L277" s="3">
        <v>10</v>
      </c>
      <c r="M277" s="4">
        <v>61</v>
      </c>
      <c r="N277" s="2" t="s">
        <v>19</v>
      </c>
    </row>
    <row r="278" spans="1:14" ht="15" x14ac:dyDescent="0.25">
      <c r="A278" s="66">
        <v>110</v>
      </c>
      <c r="B278" s="67" t="s">
        <v>172</v>
      </c>
      <c r="C278" s="6">
        <v>10</v>
      </c>
      <c r="D278" s="3">
        <v>11</v>
      </c>
      <c r="E278" s="2">
        <v>10</v>
      </c>
      <c r="F278" s="3">
        <v>11</v>
      </c>
      <c r="G278" s="2">
        <v>11</v>
      </c>
      <c r="H278" s="3">
        <v>10</v>
      </c>
      <c r="I278" s="2">
        <v>9</v>
      </c>
      <c r="J278" s="3">
        <v>12</v>
      </c>
      <c r="K278" s="2">
        <v>5</v>
      </c>
      <c r="L278" s="3">
        <v>16</v>
      </c>
      <c r="M278" s="4">
        <v>60</v>
      </c>
      <c r="N278" s="2" t="s">
        <v>20</v>
      </c>
    </row>
    <row r="279" spans="1:14" ht="15" x14ac:dyDescent="0.25">
      <c r="A279" s="66">
        <v>25</v>
      </c>
      <c r="B279" s="67" t="s">
        <v>123</v>
      </c>
      <c r="C279" s="6">
        <v>7</v>
      </c>
      <c r="D279" s="3">
        <v>14</v>
      </c>
      <c r="E279" s="2">
        <v>8</v>
      </c>
      <c r="F279" s="3">
        <v>13</v>
      </c>
      <c r="G279" s="2">
        <v>10</v>
      </c>
      <c r="H279" s="3">
        <v>11</v>
      </c>
      <c r="I279" s="2">
        <v>11</v>
      </c>
      <c r="J279" s="3">
        <v>10</v>
      </c>
      <c r="K279" s="2">
        <v>10</v>
      </c>
      <c r="L279" s="3">
        <v>11</v>
      </c>
      <c r="M279" s="4">
        <v>59</v>
      </c>
      <c r="N279" s="2" t="s">
        <v>21</v>
      </c>
    </row>
    <row r="280" spans="1:14" ht="15" x14ac:dyDescent="0.25">
      <c r="A280" s="66">
        <v>253</v>
      </c>
      <c r="B280" s="67" t="s">
        <v>174</v>
      </c>
      <c r="C280" s="6">
        <v>9</v>
      </c>
      <c r="D280" s="3">
        <v>12</v>
      </c>
      <c r="E280" s="2">
        <v>11</v>
      </c>
      <c r="F280" s="3">
        <v>10</v>
      </c>
      <c r="G280" s="2">
        <v>9</v>
      </c>
      <c r="H280" s="3">
        <v>12</v>
      </c>
      <c r="I280" s="2">
        <v>10</v>
      </c>
      <c r="J280" s="3">
        <v>11</v>
      </c>
      <c r="K280" s="2">
        <v>8</v>
      </c>
      <c r="L280" s="3">
        <v>13</v>
      </c>
      <c r="M280" s="4">
        <v>58</v>
      </c>
      <c r="N280" s="2" t="s">
        <v>22</v>
      </c>
    </row>
    <row r="281" spans="1:14" ht="15" x14ac:dyDescent="0.25">
      <c r="A281" s="66">
        <v>120</v>
      </c>
      <c r="B281" s="67" t="s">
        <v>130</v>
      </c>
      <c r="C281" s="6" t="s">
        <v>7</v>
      </c>
      <c r="D281" s="3">
        <v>0</v>
      </c>
      <c r="E281" s="2">
        <v>7</v>
      </c>
      <c r="F281" s="3">
        <v>14</v>
      </c>
      <c r="G281" s="2">
        <v>7</v>
      </c>
      <c r="H281" s="3">
        <v>14</v>
      </c>
      <c r="I281" s="2">
        <v>7</v>
      </c>
      <c r="J281" s="3">
        <v>14</v>
      </c>
      <c r="K281" s="2">
        <v>7</v>
      </c>
      <c r="L281" s="3">
        <v>14</v>
      </c>
      <c r="M281" s="4">
        <v>56</v>
      </c>
      <c r="N281" s="2" t="s">
        <v>23</v>
      </c>
    </row>
    <row r="282" spans="1:14" ht="15" x14ac:dyDescent="0.25">
      <c r="A282" s="66">
        <v>127</v>
      </c>
      <c r="B282" s="67" t="s">
        <v>131</v>
      </c>
      <c r="C282" s="6" t="s">
        <v>8</v>
      </c>
      <c r="D282" s="3">
        <v>0</v>
      </c>
      <c r="E282" s="2" t="s">
        <v>8</v>
      </c>
      <c r="F282" s="3">
        <v>0</v>
      </c>
      <c r="G282" s="2" t="s">
        <v>8</v>
      </c>
      <c r="H282" s="3">
        <v>0</v>
      </c>
      <c r="I282" s="2" t="s">
        <v>8</v>
      </c>
      <c r="J282" s="3">
        <v>0</v>
      </c>
      <c r="K282" s="2" t="s">
        <v>8</v>
      </c>
      <c r="L282" s="3">
        <v>0</v>
      </c>
      <c r="M282" s="4" t="s">
        <v>8</v>
      </c>
      <c r="N282" s="2"/>
    </row>
    <row r="284" spans="1:14" ht="15.75" x14ac:dyDescent="0.25">
      <c r="A284" s="41" t="s">
        <v>6</v>
      </c>
      <c r="B284" s="13"/>
      <c r="C284" s="25"/>
      <c r="D284" s="26"/>
      <c r="E284" s="25"/>
      <c r="F284" s="26"/>
      <c r="G284" s="25"/>
      <c r="H284" s="26"/>
      <c r="I284" s="46"/>
      <c r="J284" s="47"/>
      <c r="K284" s="46"/>
      <c r="L284" s="48"/>
      <c r="M284" s="13"/>
      <c r="N284" s="29"/>
    </row>
    <row r="285" spans="1:14" ht="38.25" x14ac:dyDescent="0.2">
      <c r="A285" s="49" t="s">
        <v>4</v>
      </c>
      <c r="B285" s="49" t="s">
        <v>0</v>
      </c>
      <c r="C285" s="50" t="s">
        <v>10</v>
      </c>
      <c r="D285" s="51" t="s">
        <v>3</v>
      </c>
      <c r="E285" s="50" t="s">
        <v>11</v>
      </c>
      <c r="F285" s="51" t="s">
        <v>3</v>
      </c>
      <c r="G285" s="50" t="s">
        <v>12</v>
      </c>
      <c r="H285" s="51" t="s">
        <v>3</v>
      </c>
      <c r="I285" s="50" t="s">
        <v>30</v>
      </c>
      <c r="J285" s="51" t="s">
        <v>3</v>
      </c>
      <c r="K285" s="50" t="s">
        <v>31</v>
      </c>
      <c r="L285" s="51" t="s">
        <v>3</v>
      </c>
      <c r="M285" s="52" t="s">
        <v>1</v>
      </c>
      <c r="N285" s="44" t="s">
        <v>2</v>
      </c>
    </row>
    <row r="286" spans="1:14" ht="15" x14ac:dyDescent="0.25">
      <c r="A286" s="66">
        <v>245</v>
      </c>
      <c r="B286" s="67" t="s">
        <v>182</v>
      </c>
      <c r="C286" s="6">
        <v>3</v>
      </c>
      <c r="D286" s="3">
        <v>20</v>
      </c>
      <c r="E286" s="2">
        <v>2</v>
      </c>
      <c r="F286" s="3">
        <v>22</v>
      </c>
      <c r="G286" s="2">
        <v>1</v>
      </c>
      <c r="H286" s="3">
        <v>25</v>
      </c>
      <c r="I286" s="2">
        <v>1</v>
      </c>
      <c r="J286" s="3">
        <v>25</v>
      </c>
      <c r="K286" s="2">
        <v>1</v>
      </c>
      <c r="L286" s="3">
        <v>25</v>
      </c>
      <c r="M286" s="4">
        <v>117</v>
      </c>
      <c r="N286" s="2" t="s">
        <v>13</v>
      </c>
    </row>
    <row r="287" spans="1:14" ht="15" x14ac:dyDescent="0.25">
      <c r="A287" s="66">
        <v>122</v>
      </c>
      <c r="B287" s="67" t="s">
        <v>181</v>
      </c>
      <c r="C287" s="6">
        <v>1</v>
      </c>
      <c r="D287" s="3">
        <v>25</v>
      </c>
      <c r="E287" s="2">
        <v>1</v>
      </c>
      <c r="F287" s="3">
        <v>25</v>
      </c>
      <c r="G287" s="2">
        <v>3</v>
      </c>
      <c r="H287" s="3">
        <v>20</v>
      </c>
      <c r="I287" s="2">
        <v>2</v>
      </c>
      <c r="J287" s="3">
        <v>22</v>
      </c>
      <c r="K287" s="2">
        <v>2</v>
      </c>
      <c r="L287" s="3">
        <v>22</v>
      </c>
      <c r="M287" s="4">
        <v>114</v>
      </c>
      <c r="N287" s="2" t="s">
        <v>14</v>
      </c>
    </row>
    <row r="288" spans="1:14" ht="15" x14ac:dyDescent="0.25">
      <c r="A288" s="86">
        <v>14</v>
      </c>
      <c r="B288" s="68" t="s">
        <v>175</v>
      </c>
      <c r="C288" s="8">
        <v>2</v>
      </c>
      <c r="D288" s="3">
        <v>22</v>
      </c>
      <c r="E288" s="9">
        <v>3</v>
      </c>
      <c r="F288" s="3">
        <v>20</v>
      </c>
      <c r="G288" s="9">
        <v>2</v>
      </c>
      <c r="H288" s="3">
        <v>22</v>
      </c>
      <c r="I288" s="2">
        <v>3</v>
      </c>
      <c r="J288" s="3">
        <v>20</v>
      </c>
      <c r="K288" s="2">
        <v>5</v>
      </c>
      <c r="L288" s="3">
        <v>16</v>
      </c>
      <c r="M288" s="4">
        <v>100</v>
      </c>
      <c r="N288" s="2" t="s">
        <v>15</v>
      </c>
    </row>
    <row r="289" spans="1:16" ht="15" x14ac:dyDescent="0.25">
      <c r="A289" s="66">
        <v>18</v>
      </c>
      <c r="B289" s="67" t="s">
        <v>176</v>
      </c>
      <c r="C289" s="6">
        <v>6</v>
      </c>
      <c r="D289" s="3">
        <v>15</v>
      </c>
      <c r="E289" s="2">
        <v>6</v>
      </c>
      <c r="F289" s="3">
        <v>15</v>
      </c>
      <c r="G289" s="2">
        <v>5</v>
      </c>
      <c r="H289" s="3">
        <v>16</v>
      </c>
      <c r="I289" s="2">
        <v>4</v>
      </c>
      <c r="J289" s="3">
        <v>18</v>
      </c>
      <c r="K289" s="2">
        <v>3</v>
      </c>
      <c r="L289" s="3">
        <v>20</v>
      </c>
      <c r="M289" s="4">
        <v>84</v>
      </c>
      <c r="N289" s="2" t="s">
        <v>16</v>
      </c>
    </row>
    <row r="290" spans="1:16" ht="15" x14ac:dyDescent="0.25">
      <c r="A290" s="66">
        <v>41</v>
      </c>
      <c r="B290" s="67" t="s">
        <v>179</v>
      </c>
      <c r="C290" s="6">
        <v>5</v>
      </c>
      <c r="D290" s="3">
        <v>16</v>
      </c>
      <c r="E290" s="2">
        <v>4</v>
      </c>
      <c r="F290" s="3">
        <v>18</v>
      </c>
      <c r="G290" s="2">
        <v>4</v>
      </c>
      <c r="H290" s="3">
        <v>18</v>
      </c>
      <c r="I290" s="2">
        <v>7</v>
      </c>
      <c r="J290" s="3">
        <v>14</v>
      </c>
      <c r="K290" s="2">
        <v>4</v>
      </c>
      <c r="L290" s="3">
        <v>18</v>
      </c>
      <c r="M290" s="4">
        <v>84</v>
      </c>
      <c r="N290" s="2" t="s">
        <v>17</v>
      </c>
    </row>
    <row r="291" spans="1:16" ht="15" x14ac:dyDescent="0.25">
      <c r="A291" s="66">
        <v>30</v>
      </c>
      <c r="B291" s="67" t="s">
        <v>178</v>
      </c>
      <c r="C291" s="6">
        <v>4</v>
      </c>
      <c r="D291" s="3">
        <v>18</v>
      </c>
      <c r="E291" s="2">
        <v>5</v>
      </c>
      <c r="F291" s="3">
        <v>16</v>
      </c>
      <c r="G291" s="2">
        <v>6</v>
      </c>
      <c r="H291" s="3">
        <v>15</v>
      </c>
      <c r="I291" s="2">
        <v>5</v>
      </c>
      <c r="J291" s="3">
        <v>16</v>
      </c>
      <c r="K291" s="2">
        <v>6</v>
      </c>
      <c r="L291" s="3">
        <v>15</v>
      </c>
      <c r="M291" s="4">
        <v>80</v>
      </c>
      <c r="N291" s="2" t="s">
        <v>18</v>
      </c>
    </row>
    <row r="292" spans="1:16" ht="15" x14ac:dyDescent="0.25">
      <c r="A292" s="66">
        <v>43</v>
      </c>
      <c r="B292" s="67" t="s">
        <v>180</v>
      </c>
      <c r="C292" s="6">
        <v>7</v>
      </c>
      <c r="D292" s="3">
        <v>14</v>
      </c>
      <c r="E292" s="2">
        <v>7</v>
      </c>
      <c r="F292" s="3">
        <v>14</v>
      </c>
      <c r="G292" s="2">
        <v>7</v>
      </c>
      <c r="H292" s="3">
        <v>14</v>
      </c>
      <c r="I292" s="2">
        <v>6</v>
      </c>
      <c r="J292" s="3">
        <v>15</v>
      </c>
      <c r="K292" s="2">
        <v>7</v>
      </c>
      <c r="L292" s="3">
        <v>14</v>
      </c>
      <c r="M292" s="4">
        <v>71</v>
      </c>
      <c r="N292" s="2" t="s">
        <v>19</v>
      </c>
    </row>
    <row r="293" spans="1:16" ht="15" x14ac:dyDescent="0.25">
      <c r="A293" s="94">
        <v>25</v>
      </c>
      <c r="B293" s="67" t="s">
        <v>177</v>
      </c>
      <c r="C293" s="6">
        <v>8</v>
      </c>
      <c r="D293" s="3">
        <v>13</v>
      </c>
      <c r="E293" s="2">
        <v>8</v>
      </c>
      <c r="F293" s="3">
        <v>13</v>
      </c>
      <c r="G293" s="2">
        <v>8</v>
      </c>
      <c r="H293" s="3">
        <v>13</v>
      </c>
      <c r="I293" s="2">
        <v>8</v>
      </c>
      <c r="J293" s="3">
        <v>13</v>
      </c>
      <c r="K293" s="2">
        <v>8</v>
      </c>
      <c r="L293" s="3">
        <v>13</v>
      </c>
      <c r="M293" s="4">
        <v>65</v>
      </c>
      <c r="N293" s="2" t="s">
        <v>20</v>
      </c>
    </row>
    <row r="294" spans="1:16" ht="15" x14ac:dyDescent="0.25">
      <c r="A294" s="66">
        <v>293</v>
      </c>
      <c r="B294" s="67" t="s">
        <v>183</v>
      </c>
      <c r="C294" s="6">
        <v>9</v>
      </c>
      <c r="D294" s="3">
        <v>12</v>
      </c>
      <c r="E294" s="2">
        <v>9</v>
      </c>
      <c r="F294" s="3">
        <v>12</v>
      </c>
      <c r="G294" s="2">
        <v>9</v>
      </c>
      <c r="H294" s="3">
        <v>12</v>
      </c>
      <c r="I294" s="2">
        <v>9</v>
      </c>
      <c r="J294" s="3">
        <v>12</v>
      </c>
      <c r="K294" s="2">
        <v>9</v>
      </c>
      <c r="L294" s="3">
        <v>12</v>
      </c>
      <c r="M294" s="4">
        <v>60</v>
      </c>
      <c r="N294" s="2" t="s">
        <v>21</v>
      </c>
    </row>
    <row r="296" spans="1:16" ht="15.75" x14ac:dyDescent="0.25">
      <c r="A296" s="62" t="s">
        <v>184</v>
      </c>
      <c r="B296" s="13"/>
      <c r="C296" s="25"/>
      <c r="D296" s="26"/>
      <c r="E296" s="25"/>
      <c r="F296" s="26"/>
      <c r="G296" s="25"/>
      <c r="H296" s="26"/>
      <c r="I296" s="46"/>
      <c r="J296" s="47"/>
      <c r="K296" s="46"/>
      <c r="L296" s="48"/>
      <c r="M296" s="48"/>
      <c r="N296" s="48"/>
      <c r="O296" s="13"/>
      <c r="P296" s="29"/>
    </row>
    <row r="297" spans="1:16" ht="38.25" x14ac:dyDescent="0.2">
      <c r="A297" s="49" t="s">
        <v>4</v>
      </c>
      <c r="B297" s="49" t="s">
        <v>0</v>
      </c>
      <c r="C297" s="75" t="s">
        <v>87</v>
      </c>
      <c r="D297" s="76" t="s">
        <v>3</v>
      </c>
      <c r="E297" s="75" t="s">
        <v>88</v>
      </c>
      <c r="F297" s="76" t="s">
        <v>3</v>
      </c>
      <c r="G297" s="75" t="s">
        <v>89</v>
      </c>
      <c r="H297" s="76" t="s">
        <v>3</v>
      </c>
      <c r="I297" s="75" t="s">
        <v>90</v>
      </c>
      <c r="J297" s="76" t="s">
        <v>3</v>
      </c>
      <c r="K297" s="75" t="s">
        <v>91</v>
      </c>
      <c r="L297" s="76" t="s">
        <v>3</v>
      </c>
      <c r="M297" s="73" t="s">
        <v>92</v>
      </c>
      <c r="N297" s="74" t="s">
        <v>3</v>
      </c>
      <c r="O297" s="77" t="s">
        <v>1</v>
      </c>
      <c r="P297" s="44" t="s">
        <v>2</v>
      </c>
    </row>
    <row r="298" spans="1:16" ht="15" x14ac:dyDescent="0.25">
      <c r="A298" s="66">
        <v>21</v>
      </c>
      <c r="B298" s="67" t="s">
        <v>98</v>
      </c>
      <c r="C298" s="80"/>
      <c r="D298" s="3">
        <v>0</v>
      </c>
      <c r="E298" s="2">
        <v>1</v>
      </c>
      <c r="F298" s="3">
        <v>25</v>
      </c>
      <c r="G298" s="2">
        <v>2</v>
      </c>
      <c r="H298" s="3">
        <v>22</v>
      </c>
      <c r="I298" s="81"/>
      <c r="J298" s="3">
        <v>0</v>
      </c>
      <c r="K298" s="81"/>
      <c r="L298" s="3">
        <v>0</v>
      </c>
      <c r="M298" s="6">
        <v>1</v>
      </c>
      <c r="N298" s="79">
        <v>25</v>
      </c>
      <c r="O298" s="4">
        <v>72</v>
      </c>
      <c r="P298" s="2" t="s">
        <v>13</v>
      </c>
    </row>
    <row r="299" spans="1:16" ht="15" x14ac:dyDescent="0.25">
      <c r="A299" s="66">
        <v>65</v>
      </c>
      <c r="B299" s="67" t="s">
        <v>102</v>
      </c>
      <c r="C299" s="6">
        <v>1</v>
      </c>
      <c r="D299" s="3">
        <v>25</v>
      </c>
      <c r="E299" s="81"/>
      <c r="F299" s="3">
        <v>0</v>
      </c>
      <c r="G299" s="2">
        <v>1</v>
      </c>
      <c r="H299" s="3">
        <v>25</v>
      </c>
      <c r="I299" s="81"/>
      <c r="J299" s="3">
        <v>0</v>
      </c>
      <c r="K299" s="81"/>
      <c r="L299" s="3">
        <v>0</v>
      </c>
      <c r="M299" s="6">
        <v>2</v>
      </c>
      <c r="N299" s="79">
        <v>22</v>
      </c>
      <c r="O299" s="4">
        <v>72</v>
      </c>
      <c r="P299" s="2" t="s">
        <v>14</v>
      </c>
    </row>
    <row r="300" spans="1:16" ht="15" x14ac:dyDescent="0.25">
      <c r="A300" s="66">
        <v>115</v>
      </c>
      <c r="B300" s="68" t="s">
        <v>109</v>
      </c>
      <c r="C300" s="84"/>
      <c r="D300" s="3">
        <v>0</v>
      </c>
      <c r="E300" s="9">
        <v>2</v>
      </c>
      <c r="F300" s="3">
        <v>22</v>
      </c>
      <c r="G300" s="9">
        <v>3</v>
      </c>
      <c r="H300" s="3">
        <v>20</v>
      </c>
      <c r="I300" s="81"/>
      <c r="J300" s="3">
        <v>0</v>
      </c>
      <c r="K300" s="2">
        <v>2</v>
      </c>
      <c r="L300" s="3">
        <v>22</v>
      </c>
      <c r="M300" s="80"/>
      <c r="N300" s="79">
        <v>0</v>
      </c>
      <c r="O300" s="4">
        <v>64</v>
      </c>
      <c r="P300" s="2" t="s">
        <v>15</v>
      </c>
    </row>
    <row r="301" spans="1:16" ht="15" x14ac:dyDescent="0.25">
      <c r="A301" s="66">
        <v>511</v>
      </c>
      <c r="B301" s="67" t="s">
        <v>114</v>
      </c>
      <c r="C301" s="6">
        <v>8</v>
      </c>
      <c r="D301" s="3">
        <v>13</v>
      </c>
      <c r="E301" s="81"/>
      <c r="F301" s="3">
        <v>0</v>
      </c>
      <c r="G301" s="81"/>
      <c r="H301" s="3">
        <v>0</v>
      </c>
      <c r="I301" s="2">
        <v>1</v>
      </c>
      <c r="J301" s="3">
        <v>25</v>
      </c>
      <c r="K301" s="2">
        <v>1</v>
      </c>
      <c r="L301" s="3">
        <v>25</v>
      </c>
      <c r="M301" s="80"/>
      <c r="N301" s="79">
        <v>0</v>
      </c>
      <c r="O301" s="4">
        <v>63</v>
      </c>
      <c r="P301" s="2" t="s">
        <v>16</v>
      </c>
    </row>
    <row r="302" spans="1:16" ht="15" x14ac:dyDescent="0.25">
      <c r="A302" s="66">
        <v>818</v>
      </c>
      <c r="B302" s="67" t="s">
        <v>117</v>
      </c>
      <c r="C302" s="80"/>
      <c r="D302" s="3">
        <v>0</v>
      </c>
      <c r="E302" s="2">
        <v>3</v>
      </c>
      <c r="F302" s="3">
        <v>20</v>
      </c>
      <c r="G302" s="81"/>
      <c r="H302" s="3">
        <v>0</v>
      </c>
      <c r="I302" s="2">
        <v>2</v>
      </c>
      <c r="J302" s="3">
        <v>22</v>
      </c>
      <c r="K302" s="2">
        <v>4</v>
      </c>
      <c r="L302" s="3">
        <v>18</v>
      </c>
      <c r="M302" s="80"/>
      <c r="N302" s="79">
        <v>0</v>
      </c>
      <c r="O302" s="4">
        <v>60</v>
      </c>
      <c r="P302" s="2" t="s">
        <v>17</v>
      </c>
    </row>
    <row r="303" spans="1:16" ht="15" x14ac:dyDescent="0.25">
      <c r="A303" s="66">
        <v>26</v>
      </c>
      <c r="B303" s="67" t="s">
        <v>99</v>
      </c>
      <c r="C303" s="6">
        <v>2</v>
      </c>
      <c r="D303" s="3">
        <v>22</v>
      </c>
      <c r="E303" s="81"/>
      <c r="F303" s="3">
        <v>0</v>
      </c>
      <c r="G303" s="2">
        <v>5</v>
      </c>
      <c r="H303" s="3">
        <v>16</v>
      </c>
      <c r="I303" s="81"/>
      <c r="J303" s="3">
        <v>0</v>
      </c>
      <c r="K303" s="2">
        <v>3</v>
      </c>
      <c r="L303" s="3">
        <v>20</v>
      </c>
      <c r="M303" s="80"/>
      <c r="N303" s="79">
        <v>0</v>
      </c>
      <c r="O303" s="4">
        <v>58</v>
      </c>
      <c r="P303" s="2" t="s">
        <v>18</v>
      </c>
    </row>
    <row r="304" spans="1:16" ht="15" x14ac:dyDescent="0.25">
      <c r="A304" s="66">
        <v>71</v>
      </c>
      <c r="B304" s="67" t="s">
        <v>104</v>
      </c>
      <c r="C304" s="6">
        <v>3</v>
      </c>
      <c r="D304" s="3">
        <v>20</v>
      </c>
      <c r="E304" s="81"/>
      <c r="F304" s="3">
        <v>0</v>
      </c>
      <c r="G304" s="81"/>
      <c r="H304" s="3">
        <v>0</v>
      </c>
      <c r="I304" s="2">
        <v>3</v>
      </c>
      <c r="J304" s="3">
        <v>20</v>
      </c>
      <c r="K304" s="81"/>
      <c r="L304" s="3">
        <v>0</v>
      </c>
      <c r="M304" s="6">
        <v>4</v>
      </c>
      <c r="N304" s="79">
        <v>18</v>
      </c>
      <c r="O304" s="4">
        <v>58</v>
      </c>
      <c r="P304" s="2" t="s">
        <v>19</v>
      </c>
    </row>
    <row r="305" spans="1:16" ht="15" x14ac:dyDescent="0.25">
      <c r="A305" s="66">
        <v>164</v>
      </c>
      <c r="B305" s="67" t="s">
        <v>110</v>
      </c>
      <c r="C305" s="6">
        <v>4</v>
      </c>
      <c r="D305" s="3">
        <v>18</v>
      </c>
      <c r="E305" s="81"/>
      <c r="F305" s="3">
        <v>0</v>
      </c>
      <c r="G305" s="2">
        <v>4</v>
      </c>
      <c r="H305" s="3">
        <v>18</v>
      </c>
      <c r="I305" s="81"/>
      <c r="J305" s="3">
        <v>0</v>
      </c>
      <c r="K305" s="2">
        <v>5</v>
      </c>
      <c r="L305" s="3">
        <v>16</v>
      </c>
      <c r="M305" s="80"/>
      <c r="N305" s="79">
        <v>0</v>
      </c>
      <c r="O305" s="4">
        <v>52</v>
      </c>
      <c r="P305" s="2" t="s">
        <v>20</v>
      </c>
    </row>
    <row r="306" spans="1:16" ht="15" x14ac:dyDescent="0.25">
      <c r="A306" s="66">
        <v>69</v>
      </c>
      <c r="B306" s="67" t="s">
        <v>103</v>
      </c>
      <c r="C306" s="80"/>
      <c r="D306" s="3">
        <v>0</v>
      </c>
      <c r="E306" s="2">
        <v>8</v>
      </c>
      <c r="F306" s="3">
        <v>13</v>
      </c>
      <c r="G306" s="81"/>
      <c r="H306" s="3">
        <v>0</v>
      </c>
      <c r="I306" s="2">
        <v>4</v>
      </c>
      <c r="J306" s="3">
        <v>18</v>
      </c>
      <c r="K306" s="81"/>
      <c r="L306" s="3">
        <v>0</v>
      </c>
      <c r="M306" s="6">
        <v>3</v>
      </c>
      <c r="N306" s="79">
        <v>20</v>
      </c>
      <c r="O306" s="4">
        <v>51</v>
      </c>
      <c r="P306" s="2" t="s">
        <v>21</v>
      </c>
    </row>
    <row r="307" spans="1:16" ht="15" x14ac:dyDescent="0.25">
      <c r="A307" s="66">
        <v>77</v>
      </c>
      <c r="B307" s="67" t="s">
        <v>105</v>
      </c>
      <c r="C307" s="80"/>
      <c r="D307" s="3">
        <v>0</v>
      </c>
      <c r="E307" s="2">
        <v>6</v>
      </c>
      <c r="F307" s="3">
        <v>15</v>
      </c>
      <c r="G307" s="81"/>
      <c r="H307" s="3">
        <v>0</v>
      </c>
      <c r="I307" s="2">
        <v>5</v>
      </c>
      <c r="J307" s="3">
        <v>16</v>
      </c>
      <c r="K307" s="2">
        <v>6</v>
      </c>
      <c r="L307" s="3">
        <v>15</v>
      </c>
      <c r="M307" s="80"/>
      <c r="N307" s="79">
        <v>0</v>
      </c>
      <c r="O307" s="4">
        <v>46</v>
      </c>
      <c r="P307" s="2" t="s">
        <v>22</v>
      </c>
    </row>
    <row r="308" spans="1:16" ht="15" x14ac:dyDescent="0.25">
      <c r="A308" s="66">
        <v>84</v>
      </c>
      <c r="B308" s="67" t="s">
        <v>106</v>
      </c>
      <c r="C308" s="6">
        <v>7</v>
      </c>
      <c r="D308" s="3">
        <v>14</v>
      </c>
      <c r="E308" s="81"/>
      <c r="F308" s="3">
        <v>0</v>
      </c>
      <c r="G308" s="81"/>
      <c r="H308" s="3">
        <v>0</v>
      </c>
      <c r="I308" s="2">
        <v>6</v>
      </c>
      <c r="J308" s="3">
        <v>15</v>
      </c>
      <c r="K308" s="81"/>
      <c r="L308" s="3">
        <v>0</v>
      </c>
      <c r="M308" s="6">
        <v>5</v>
      </c>
      <c r="N308" s="79">
        <v>16</v>
      </c>
      <c r="O308" s="4">
        <v>45</v>
      </c>
      <c r="P308" s="2" t="s">
        <v>23</v>
      </c>
    </row>
    <row r="309" spans="1:16" ht="15" x14ac:dyDescent="0.25">
      <c r="A309" s="66">
        <v>525</v>
      </c>
      <c r="B309" s="67" t="s">
        <v>115</v>
      </c>
      <c r="C309" s="80"/>
      <c r="D309" s="3">
        <v>0</v>
      </c>
      <c r="E309" s="2">
        <v>7</v>
      </c>
      <c r="F309" s="3">
        <v>14</v>
      </c>
      <c r="G309" s="81"/>
      <c r="H309" s="3">
        <v>0</v>
      </c>
      <c r="I309" s="2">
        <v>7</v>
      </c>
      <c r="J309" s="3">
        <v>14</v>
      </c>
      <c r="K309" s="81"/>
      <c r="L309" s="3">
        <v>0</v>
      </c>
      <c r="M309" s="6">
        <v>6</v>
      </c>
      <c r="N309" s="79">
        <v>15</v>
      </c>
      <c r="O309" s="4">
        <v>43</v>
      </c>
      <c r="P309" s="2" t="s">
        <v>24</v>
      </c>
    </row>
    <row r="310" spans="1:16" ht="15" x14ac:dyDescent="0.25">
      <c r="A310" s="66">
        <v>267</v>
      </c>
      <c r="B310" s="67" t="s">
        <v>112</v>
      </c>
      <c r="C310" s="6">
        <v>9</v>
      </c>
      <c r="D310" s="3">
        <v>12</v>
      </c>
      <c r="E310" s="81"/>
      <c r="F310" s="3">
        <v>0</v>
      </c>
      <c r="G310" s="2">
        <v>6</v>
      </c>
      <c r="H310" s="3">
        <v>15</v>
      </c>
      <c r="I310" s="81"/>
      <c r="J310" s="3">
        <v>0</v>
      </c>
      <c r="K310" s="81"/>
      <c r="L310" s="3">
        <v>0</v>
      </c>
      <c r="M310" s="6">
        <v>7</v>
      </c>
      <c r="N310" s="79">
        <v>14</v>
      </c>
      <c r="O310" s="4">
        <v>41</v>
      </c>
      <c r="P310" s="2" t="s">
        <v>25</v>
      </c>
    </row>
    <row r="311" spans="1:16" ht="15" x14ac:dyDescent="0.25">
      <c r="A311" s="66">
        <v>691</v>
      </c>
      <c r="B311" s="67" t="s">
        <v>116</v>
      </c>
      <c r="C311" s="6">
        <v>6</v>
      </c>
      <c r="D311" s="3">
        <v>15</v>
      </c>
      <c r="E311" s="81"/>
      <c r="F311" s="3">
        <v>0</v>
      </c>
      <c r="G311" s="81"/>
      <c r="H311" s="3">
        <v>0</v>
      </c>
      <c r="I311" s="2">
        <v>9</v>
      </c>
      <c r="J311" s="3">
        <v>12</v>
      </c>
      <c r="K311" s="2">
        <v>7</v>
      </c>
      <c r="L311" s="3">
        <v>14</v>
      </c>
      <c r="M311" s="80"/>
      <c r="N311" s="79">
        <v>0</v>
      </c>
      <c r="O311" s="4">
        <v>41</v>
      </c>
      <c r="P311" s="2" t="s">
        <v>26</v>
      </c>
    </row>
    <row r="312" spans="1:16" ht="15" x14ac:dyDescent="0.25">
      <c r="A312" s="66">
        <v>201</v>
      </c>
      <c r="B312" s="67" t="s">
        <v>111</v>
      </c>
      <c r="C312" s="80"/>
      <c r="D312" s="3">
        <v>0</v>
      </c>
      <c r="E312" s="2">
        <v>9</v>
      </c>
      <c r="F312" s="3">
        <v>12</v>
      </c>
      <c r="G312" s="2">
        <v>7</v>
      </c>
      <c r="H312" s="3">
        <v>14</v>
      </c>
      <c r="I312" s="81"/>
      <c r="J312" s="3">
        <v>0</v>
      </c>
      <c r="K312" s="2">
        <v>9</v>
      </c>
      <c r="L312" s="3">
        <v>12</v>
      </c>
      <c r="M312" s="80"/>
      <c r="N312" s="79">
        <v>0</v>
      </c>
      <c r="O312" s="4">
        <v>38</v>
      </c>
      <c r="P312" s="2" t="s">
        <v>27</v>
      </c>
    </row>
    <row r="313" spans="1:16" ht="15" x14ac:dyDescent="0.25">
      <c r="A313" s="66">
        <v>111</v>
      </c>
      <c r="B313" s="67" t="s">
        <v>108</v>
      </c>
      <c r="C313" s="6">
        <v>11</v>
      </c>
      <c r="D313" s="3">
        <v>10</v>
      </c>
      <c r="E313" s="81"/>
      <c r="F313" s="3">
        <v>0</v>
      </c>
      <c r="G313" s="2">
        <v>8</v>
      </c>
      <c r="H313" s="3">
        <v>13</v>
      </c>
      <c r="I313" s="81"/>
      <c r="J313" s="3">
        <v>0</v>
      </c>
      <c r="K313" s="81"/>
      <c r="L313" s="3">
        <v>0</v>
      </c>
      <c r="M313" s="6">
        <v>9</v>
      </c>
      <c r="N313" s="79">
        <v>12</v>
      </c>
      <c r="O313" s="4">
        <v>35</v>
      </c>
      <c r="P313" s="2" t="s">
        <v>28</v>
      </c>
    </row>
    <row r="314" spans="1:16" ht="15" x14ac:dyDescent="0.25">
      <c r="A314" s="66">
        <v>101</v>
      </c>
      <c r="B314" s="67" t="s">
        <v>107</v>
      </c>
      <c r="C314" s="80"/>
      <c r="D314" s="3">
        <v>0</v>
      </c>
      <c r="E314" s="2">
        <v>10</v>
      </c>
      <c r="F314" s="3">
        <v>11</v>
      </c>
      <c r="G314" s="81"/>
      <c r="H314" s="3">
        <v>0</v>
      </c>
      <c r="I314" s="2">
        <v>10</v>
      </c>
      <c r="J314" s="3">
        <v>11</v>
      </c>
      <c r="K314" s="81"/>
      <c r="L314" s="3">
        <v>0</v>
      </c>
      <c r="M314" s="6">
        <v>10</v>
      </c>
      <c r="N314" s="79">
        <v>11</v>
      </c>
      <c r="O314" s="4">
        <v>33</v>
      </c>
      <c r="P314" s="2" t="s">
        <v>29</v>
      </c>
    </row>
    <row r="315" spans="1:16" ht="15" x14ac:dyDescent="0.25">
      <c r="A315" s="66">
        <v>48</v>
      </c>
      <c r="B315" s="67" t="s">
        <v>101</v>
      </c>
      <c r="C315" s="80"/>
      <c r="D315" s="3">
        <v>0</v>
      </c>
      <c r="E315" s="2">
        <v>4</v>
      </c>
      <c r="F315" s="3">
        <v>18</v>
      </c>
      <c r="G315" s="2" t="s">
        <v>9</v>
      </c>
      <c r="H315" s="3">
        <v>0</v>
      </c>
      <c r="I315" s="81"/>
      <c r="J315" s="3">
        <v>0</v>
      </c>
      <c r="K315" s="2">
        <v>8</v>
      </c>
      <c r="L315" s="3">
        <v>13</v>
      </c>
      <c r="M315" s="80"/>
      <c r="N315" s="79">
        <v>0</v>
      </c>
      <c r="O315" s="4">
        <v>31</v>
      </c>
      <c r="P315" s="2" t="s">
        <v>39</v>
      </c>
    </row>
    <row r="316" spans="1:16" ht="15" x14ac:dyDescent="0.25">
      <c r="A316" s="66">
        <v>30</v>
      </c>
      <c r="B316" s="67" t="s">
        <v>100</v>
      </c>
      <c r="C316" s="6">
        <v>5</v>
      </c>
      <c r="D316" s="3">
        <v>16</v>
      </c>
      <c r="E316" s="81"/>
      <c r="F316" s="3">
        <v>0</v>
      </c>
      <c r="G316" s="81"/>
      <c r="H316" s="3">
        <v>0</v>
      </c>
      <c r="I316" s="2">
        <v>8</v>
      </c>
      <c r="J316" s="3">
        <v>13</v>
      </c>
      <c r="K316" s="10" t="s">
        <v>7</v>
      </c>
      <c r="L316" s="3">
        <v>0</v>
      </c>
      <c r="M316" s="80"/>
      <c r="N316" s="79">
        <v>0</v>
      </c>
      <c r="O316" s="4">
        <v>29</v>
      </c>
      <c r="P316" s="2" t="s">
        <v>40</v>
      </c>
    </row>
    <row r="317" spans="1:16" ht="15" x14ac:dyDescent="0.25">
      <c r="A317" s="66">
        <v>5</v>
      </c>
      <c r="B317" s="67" t="s">
        <v>96</v>
      </c>
      <c r="C317" s="6">
        <v>10</v>
      </c>
      <c r="D317" s="3">
        <v>11</v>
      </c>
      <c r="E317" s="81"/>
      <c r="F317" s="3">
        <v>0</v>
      </c>
      <c r="G317" s="2" t="s">
        <v>8</v>
      </c>
      <c r="H317" s="3">
        <v>0</v>
      </c>
      <c r="I317" s="81"/>
      <c r="J317" s="3">
        <v>0</v>
      </c>
      <c r="K317" s="81"/>
      <c r="L317" s="3">
        <v>0</v>
      </c>
      <c r="M317" s="6">
        <v>8</v>
      </c>
      <c r="N317" s="79">
        <v>13</v>
      </c>
      <c r="O317" s="4">
        <v>24</v>
      </c>
      <c r="P317" s="2" t="s">
        <v>41</v>
      </c>
    </row>
    <row r="318" spans="1:16" ht="15" x14ac:dyDescent="0.25">
      <c r="A318" s="66">
        <v>373</v>
      </c>
      <c r="B318" s="67" t="s">
        <v>113</v>
      </c>
      <c r="C318" s="80"/>
      <c r="D318" s="3">
        <v>0</v>
      </c>
      <c r="E318" s="2">
        <v>5</v>
      </c>
      <c r="F318" s="3">
        <v>16</v>
      </c>
      <c r="G318" s="81"/>
      <c r="H318" s="3">
        <v>0</v>
      </c>
      <c r="I318" s="2" t="s">
        <v>8</v>
      </c>
      <c r="J318" s="3">
        <v>0</v>
      </c>
      <c r="K318" s="81"/>
      <c r="L318" s="3">
        <v>0</v>
      </c>
      <c r="M318" s="6" t="s">
        <v>8</v>
      </c>
      <c r="N318" s="79">
        <v>0</v>
      </c>
      <c r="O318" s="4">
        <v>16</v>
      </c>
      <c r="P318" s="2" t="s">
        <v>42</v>
      </c>
    </row>
    <row r="319" spans="1:16" x14ac:dyDescent="0.2">
      <c r="A319" s="99"/>
      <c r="B319" s="100"/>
      <c r="C319" s="101"/>
      <c r="D319" s="102"/>
      <c r="E319" s="103"/>
      <c r="F319" s="102"/>
      <c r="G319" s="103"/>
      <c r="H319" s="102"/>
      <c r="I319" s="103"/>
      <c r="J319" s="102"/>
      <c r="K319" s="103"/>
      <c r="L319" s="102"/>
      <c r="M319" s="101"/>
      <c r="N319" s="115"/>
      <c r="O319" s="104"/>
      <c r="P319" s="103"/>
    </row>
    <row r="320" spans="1:16" ht="15" x14ac:dyDescent="0.25">
      <c r="A320" s="85"/>
      <c r="B320" s="61" t="s">
        <v>47</v>
      </c>
      <c r="C320" s="46"/>
      <c r="D320" s="30"/>
      <c r="E320" s="29"/>
      <c r="F320" s="30"/>
      <c r="G320" s="29"/>
      <c r="H320" s="30"/>
      <c r="I320" s="29"/>
      <c r="J320" s="30"/>
      <c r="K320" s="29"/>
      <c r="L320" s="30"/>
      <c r="M320" s="38"/>
      <c r="N320" s="114"/>
      <c r="O320" s="27"/>
      <c r="P320" s="29"/>
    </row>
    <row r="321" spans="1:16" ht="15" x14ac:dyDescent="0.25">
      <c r="A321" s="62" t="s">
        <v>184</v>
      </c>
      <c r="B321" s="13"/>
      <c r="C321" s="29"/>
      <c r="D321" s="30"/>
      <c r="E321" s="29"/>
      <c r="F321" s="30"/>
      <c r="G321" s="29"/>
      <c r="H321" s="30"/>
      <c r="I321" s="29"/>
      <c r="J321" s="30"/>
      <c r="K321" s="29"/>
      <c r="L321" s="30"/>
      <c r="M321" s="38"/>
      <c r="N321" s="114"/>
      <c r="O321" s="27"/>
      <c r="P321" s="29"/>
    </row>
    <row r="322" spans="1:16" ht="51" x14ac:dyDescent="0.2">
      <c r="A322" s="49" t="s">
        <v>4</v>
      </c>
      <c r="B322" s="49" t="s">
        <v>0</v>
      </c>
      <c r="C322" s="54" t="s">
        <v>33</v>
      </c>
      <c r="D322" s="30"/>
      <c r="E322" s="29"/>
      <c r="F322" s="30"/>
      <c r="G322" s="29"/>
      <c r="H322" s="30"/>
      <c r="I322" s="29"/>
      <c r="J322" s="30"/>
      <c r="K322" s="29"/>
      <c r="L322" s="30"/>
      <c r="M322" s="38"/>
      <c r="N322" s="114"/>
      <c r="O322" s="27"/>
      <c r="P322" s="29"/>
    </row>
    <row r="323" spans="1:16" ht="15" x14ac:dyDescent="0.25">
      <c r="A323" s="66">
        <v>48</v>
      </c>
      <c r="B323" s="67" t="s">
        <v>101</v>
      </c>
      <c r="C323" s="93" t="s">
        <v>13</v>
      </c>
      <c r="D323" s="30"/>
      <c r="E323" s="29"/>
      <c r="F323" s="30"/>
      <c r="G323" s="29"/>
      <c r="H323" s="30"/>
      <c r="I323" s="29"/>
      <c r="J323" s="30"/>
      <c r="K323" s="29"/>
      <c r="L323" s="30"/>
      <c r="M323" s="38"/>
      <c r="N323" s="114"/>
      <c r="O323" s="27"/>
      <c r="P323" s="29"/>
    </row>
    <row r="324" spans="1:16" ht="15" x14ac:dyDescent="0.25">
      <c r="A324" s="66">
        <v>84</v>
      </c>
      <c r="B324" s="67" t="s">
        <v>106</v>
      </c>
      <c r="C324" s="93" t="s">
        <v>14</v>
      </c>
      <c r="D324" s="30"/>
      <c r="E324" s="29"/>
      <c r="F324" s="30"/>
      <c r="G324" s="29"/>
      <c r="H324" s="30"/>
      <c r="I324" s="29"/>
      <c r="J324" s="30"/>
      <c r="K324" s="29"/>
      <c r="L324" s="30"/>
      <c r="M324" s="38"/>
      <c r="N324" s="114"/>
      <c r="O324" s="27"/>
      <c r="P324" s="29"/>
    </row>
    <row r="325" spans="1:16" ht="15" x14ac:dyDescent="0.25">
      <c r="A325" s="86">
        <v>525</v>
      </c>
      <c r="B325" s="68" t="s">
        <v>115</v>
      </c>
      <c r="C325" s="93" t="s">
        <v>15</v>
      </c>
      <c r="D325" s="30"/>
      <c r="E325" s="29"/>
      <c r="F325" s="30"/>
      <c r="G325" s="29"/>
      <c r="H325" s="30"/>
      <c r="I325" s="29"/>
      <c r="J325" s="30"/>
      <c r="K325" s="29"/>
      <c r="L325" s="30"/>
      <c r="M325" s="38"/>
      <c r="N325" s="114"/>
      <c r="O325" s="27"/>
      <c r="P325" s="29"/>
    </row>
    <row r="326" spans="1:16" ht="15" x14ac:dyDescent="0.25">
      <c r="A326" s="66">
        <v>691</v>
      </c>
      <c r="B326" s="67" t="s">
        <v>116</v>
      </c>
      <c r="C326" s="93" t="s">
        <v>16</v>
      </c>
      <c r="D326" s="30"/>
      <c r="E326" s="29"/>
      <c r="F326" s="30"/>
      <c r="G326" s="29"/>
      <c r="H326" s="30"/>
      <c r="I326" s="29"/>
      <c r="J326" s="30"/>
      <c r="K326" s="29"/>
      <c r="L326" s="30"/>
      <c r="M326" s="38"/>
      <c r="N326" s="114"/>
      <c r="O326" s="27"/>
      <c r="P326" s="29"/>
    </row>
    <row r="327" spans="1:16" ht="15" x14ac:dyDescent="0.25">
      <c r="A327" s="66">
        <v>267</v>
      </c>
      <c r="B327" s="67" t="s">
        <v>112</v>
      </c>
      <c r="C327" s="93" t="s">
        <v>17</v>
      </c>
      <c r="D327" s="30"/>
      <c r="E327" s="29"/>
      <c r="F327" s="30"/>
      <c r="G327" s="29"/>
      <c r="H327" s="30"/>
      <c r="I327" s="29"/>
      <c r="J327" s="30"/>
      <c r="K327" s="29"/>
      <c r="L327" s="30"/>
      <c r="M327" s="38"/>
      <c r="N327" s="114"/>
      <c r="O327" s="27"/>
      <c r="P327" s="29"/>
    </row>
    <row r="328" spans="1:16" ht="15" x14ac:dyDescent="0.25">
      <c r="A328" s="66">
        <v>5</v>
      </c>
      <c r="B328" s="67" t="s">
        <v>96</v>
      </c>
      <c r="C328" s="93" t="s">
        <v>18</v>
      </c>
      <c r="D328" s="30"/>
      <c r="E328" s="29"/>
      <c r="F328" s="30"/>
      <c r="G328" s="29"/>
      <c r="H328" s="30"/>
      <c r="I328" s="29"/>
      <c r="J328" s="30"/>
      <c r="K328" s="29"/>
      <c r="L328" s="30"/>
      <c r="M328" s="38"/>
      <c r="N328" s="114"/>
      <c r="O328" s="27"/>
      <c r="P328" s="29"/>
    </row>
    <row r="329" spans="1:16" ht="15" x14ac:dyDescent="0.25">
      <c r="A329" s="94">
        <v>201</v>
      </c>
      <c r="B329" s="67" t="s">
        <v>111</v>
      </c>
      <c r="C329" s="93" t="s">
        <v>19</v>
      </c>
      <c r="D329" s="30"/>
      <c r="E329" s="29"/>
      <c r="F329" s="30"/>
      <c r="G329" s="29"/>
      <c r="H329" s="30"/>
      <c r="I329" s="29"/>
      <c r="J329" s="30"/>
      <c r="K329" s="29"/>
      <c r="L329" s="30"/>
      <c r="M329" s="38"/>
      <c r="N329" s="114"/>
      <c r="O329" s="27"/>
      <c r="P329" s="29"/>
    </row>
    <row r="330" spans="1:16" ht="15" x14ac:dyDescent="0.25">
      <c r="A330" s="66">
        <v>101</v>
      </c>
      <c r="B330" s="67" t="s">
        <v>107</v>
      </c>
      <c r="C330" s="93" t="s">
        <v>9</v>
      </c>
      <c r="D330" s="30"/>
      <c r="E330" s="29"/>
      <c r="F330" s="30"/>
      <c r="G330" s="29"/>
      <c r="H330" s="30"/>
      <c r="I330" s="29"/>
      <c r="J330" s="30"/>
      <c r="K330" s="29"/>
      <c r="L330" s="30"/>
      <c r="M330" s="38"/>
      <c r="N330" s="114"/>
      <c r="O330" s="27"/>
      <c r="P330" s="29"/>
    </row>
    <row r="331" spans="1:16" ht="15" x14ac:dyDescent="0.25">
      <c r="A331" s="66">
        <v>111</v>
      </c>
      <c r="B331" s="67" t="s">
        <v>108</v>
      </c>
      <c r="C331" s="93" t="s">
        <v>8</v>
      </c>
      <c r="D331" s="30"/>
      <c r="E331" s="29"/>
      <c r="F331" s="30"/>
      <c r="G331" s="29"/>
      <c r="H331" s="30"/>
      <c r="I331" s="29"/>
      <c r="J331" s="30"/>
      <c r="K331" s="29"/>
      <c r="L331" s="30"/>
      <c r="M331" s="38"/>
      <c r="N331" s="114"/>
      <c r="O331" s="27"/>
      <c r="P331" s="29"/>
    </row>
    <row r="332" spans="1:16" ht="15" x14ac:dyDescent="0.25">
      <c r="A332" s="66">
        <v>30</v>
      </c>
      <c r="B332" s="67" t="s">
        <v>100</v>
      </c>
      <c r="C332" s="93" t="s">
        <v>8</v>
      </c>
      <c r="D332" s="30"/>
      <c r="E332" s="29"/>
      <c r="F332" s="30"/>
      <c r="G332" s="29"/>
      <c r="H332" s="30"/>
      <c r="I332" s="29"/>
      <c r="J332" s="30"/>
      <c r="K332" s="29"/>
      <c r="L332" s="30"/>
      <c r="M332" s="38"/>
      <c r="N332" s="114"/>
      <c r="O332" s="27"/>
      <c r="P332" s="29"/>
    </row>
    <row r="333" spans="1:16" ht="15" x14ac:dyDescent="0.25">
      <c r="A333" s="66">
        <v>373</v>
      </c>
      <c r="B333" s="67" t="s">
        <v>113</v>
      </c>
      <c r="C333" s="93" t="s">
        <v>8</v>
      </c>
      <c r="D333" s="30"/>
      <c r="E333" s="29"/>
      <c r="F333" s="30"/>
      <c r="G333" s="29"/>
      <c r="H333" s="30"/>
      <c r="I333" s="29"/>
      <c r="J333" s="30"/>
      <c r="K333" s="29"/>
      <c r="L333" s="30"/>
      <c r="M333" s="38"/>
      <c r="N333" s="114"/>
      <c r="O333" s="27"/>
      <c r="P333" s="29"/>
    </row>
    <row r="334" spans="1:16" x14ac:dyDescent="0.2">
      <c r="A334" s="43"/>
      <c r="B334" s="42"/>
      <c r="C334" s="38"/>
      <c r="D334" s="30"/>
      <c r="E334" s="29"/>
      <c r="F334" s="30"/>
      <c r="G334" s="29"/>
      <c r="H334" s="30"/>
      <c r="I334" s="29"/>
      <c r="J334" s="30"/>
      <c r="K334" s="29"/>
      <c r="L334" s="30"/>
      <c r="M334" s="38"/>
      <c r="N334" s="114"/>
      <c r="O334" s="27"/>
      <c r="P334" s="29"/>
    </row>
    <row r="335" spans="1:16" ht="15" x14ac:dyDescent="0.25">
      <c r="A335" s="85"/>
      <c r="B335" s="61" t="s">
        <v>34</v>
      </c>
      <c r="C335" s="85"/>
      <c r="D335" s="30"/>
      <c r="E335" s="29"/>
      <c r="F335" s="30"/>
      <c r="G335" s="29"/>
      <c r="H335" s="30"/>
      <c r="I335" s="29"/>
      <c r="J335" s="30"/>
      <c r="K335" s="29"/>
      <c r="L335" s="30"/>
      <c r="M335" s="38"/>
      <c r="N335" s="114"/>
      <c r="O335" s="27"/>
      <c r="P335" s="29"/>
    </row>
    <row r="336" spans="1:16" ht="15" x14ac:dyDescent="0.25">
      <c r="A336" s="62" t="s">
        <v>184</v>
      </c>
      <c r="B336" s="13"/>
      <c r="C336" s="61"/>
      <c r="D336" s="30"/>
      <c r="E336" s="29"/>
      <c r="F336" s="30"/>
      <c r="G336" s="29"/>
      <c r="H336" s="30"/>
      <c r="I336" s="29"/>
      <c r="J336" s="30"/>
      <c r="K336" s="29"/>
      <c r="L336" s="30"/>
      <c r="M336" s="38"/>
      <c r="N336" s="114"/>
      <c r="O336" s="27"/>
      <c r="P336" s="29"/>
    </row>
    <row r="337" spans="1:16" ht="51" x14ac:dyDescent="0.2">
      <c r="A337" s="49" t="s">
        <v>4</v>
      </c>
      <c r="B337" s="49" t="s">
        <v>0</v>
      </c>
      <c r="C337" s="54" t="s">
        <v>46</v>
      </c>
      <c r="D337" s="30"/>
      <c r="E337" s="29"/>
      <c r="F337" s="30"/>
      <c r="G337" s="29"/>
      <c r="H337" s="30"/>
      <c r="I337" s="29"/>
      <c r="J337" s="30"/>
      <c r="K337" s="29"/>
      <c r="L337" s="30"/>
      <c r="M337" s="38"/>
      <c r="N337" s="114"/>
      <c r="O337" s="27"/>
      <c r="P337" s="29"/>
    </row>
    <row r="338" spans="1:16" ht="15" x14ac:dyDescent="0.25">
      <c r="A338" s="66">
        <v>21</v>
      </c>
      <c r="B338" s="67" t="s">
        <v>98</v>
      </c>
      <c r="C338" s="93" t="s">
        <v>13</v>
      </c>
      <c r="D338" s="30"/>
      <c r="E338" s="29"/>
      <c r="F338" s="30"/>
      <c r="G338" s="29"/>
      <c r="H338" s="30"/>
      <c r="I338" s="29"/>
      <c r="J338" s="30"/>
      <c r="K338" s="29"/>
      <c r="L338" s="30"/>
      <c r="M338" s="38"/>
      <c r="N338" s="114"/>
      <c r="O338" s="27"/>
      <c r="P338" s="29"/>
    </row>
    <row r="339" spans="1:16" ht="15" x14ac:dyDescent="0.25">
      <c r="A339" s="66">
        <v>65</v>
      </c>
      <c r="B339" s="67" t="s">
        <v>102</v>
      </c>
      <c r="C339" s="93" t="s">
        <v>14</v>
      </c>
      <c r="D339" s="30"/>
      <c r="E339" s="29"/>
      <c r="F339" s="30"/>
      <c r="G339" s="29"/>
      <c r="H339" s="30"/>
      <c r="I339" s="29"/>
      <c r="J339" s="30"/>
      <c r="K339" s="29"/>
      <c r="L339" s="30"/>
      <c r="M339" s="38"/>
      <c r="N339" s="114"/>
      <c r="O339" s="27"/>
      <c r="P339" s="29"/>
    </row>
    <row r="340" spans="1:16" ht="15" x14ac:dyDescent="0.25">
      <c r="A340" s="113">
        <v>115</v>
      </c>
      <c r="B340" s="68" t="s">
        <v>109</v>
      </c>
      <c r="C340" s="93" t="s">
        <v>15</v>
      </c>
      <c r="D340" s="30"/>
      <c r="E340" s="29"/>
      <c r="F340" s="30"/>
      <c r="G340" s="29"/>
      <c r="H340" s="30"/>
      <c r="I340" s="29"/>
      <c r="J340" s="30"/>
      <c r="K340" s="29"/>
      <c r="L340" s="30"/>
      <c r="M340" s="38"/>
      <c r="N340" s="114"/>
      <c r="O340" s="27"/>
      <c r="P340" s="29"/>
    </row>
    <row r="341" spans="1:16" ht="15" x14ac:dyDescent="0.25">
      <c r="A341" s="66">
        <v>511</v>
      </c>
      <c r="B341" s="67" t="s">
        <v>114</v>
      </c>
      <c r="C341" s="93" t="s">
        <v>16</v>
      </c>
      <c r="D341" s="30"/>
      <c r="E341" s="29"/>
      <c r="F341" s="30"/>
      <c r="G341" s="29"/>
      <c r="H341" s="30"/>
      <c r="I341" s="29"/>
      <c r="J341" s="30"/>
      <c r="K341" s="29"/>
      <c r="L341" s="30"/>
      <c r="M341" s="38"/>
      <c r="N341" s="114"/>
      <c r="O341" s="27"/>
      <c r="P341" s="29"/>
    </row>
    <row r="342" spans="1:16" ht="15" x14ac:dyDescent="0.25">
      <c r="A342" s="66">
        <v>818</v>
      </c>
      <c r="B342" s="67" t="s">
        <v>117</v>
      </c>
      <c r="C342" s="93" t="s">
        <v>17</v>
      </c>
      <c r="D342" s="30"/>
      <c r="E342" s="29"/>
      <c r="F342" s="30"/>
      <c r="G342" s="29"/>
      <c r="H342" s="30"/>
      <c r="I342" s="29"/>
      <c r="J342" s="30"/>
      <c r="K342" s="29"/>
      <c r="L342" s="30"/>
      <c r="M342" s="38"/>
      <c r="N342" s="114"/>
      <c r="O342" s="27"/>
      <c r="P342" s="29"/>
    </row>
    <row r="343" spans="1:16" ht="15" x14ac:dyDescent="0.25">
      <c r="A343" s="66">
        <v>71</v>
      </c>
      <c r="B343" s="67" t="s">
        <v>104</v>
      </c>
      <c r="C343" s="93" t="s">
        <v>18</v>
      </c>
      <c r="D343" s="30"/>
      <c r="E343" s="29"/>
      <c r="F343" s="30"/>
      <c r="G343" s="29"/>
      <c r="H343" s="30"/>
      <c r="I343" s="29"/>
      <c r="J343" s="30"/>
      <c r="K343" s="29"/>
      <c r="L343" s="30"/>
      <c r="M343" s="30"/>
      <c r="N343" s="30"/>
      <c r="O343" s="27"/>
      <c r="P343" s="29"/>
    </row>
    <row r="344" spans="1:16" ht="15" x14ac:dyDescent="0.25">
      <c r="A344" s="66">
        <v>77</v>
      </c>
      <c r="B344" s="67" t="s">
        <v>105</v>
      </c>
      <c r="C344" s="93" t="s">
        <v>19</v>
      </c>
      <c r="D344" s="30"/>
      <c r="E344" s="29"/>
      <c r="F344" s="30"/>
      <c r="G344" s="29"/>
      <c r="H344" s="30"/>
      <c r="I344" s="29"/>
      <c r="J344" s="30"/>
      <c r="K344" s="29"/>
      <c r="L344" s="30"/>
      <c r="M344" s="30"/>
      <c r="N344" s="30"/>
      <c r="O344" s="27"/>
      <c r="P344" s="29"/>
    </row>
    <row r="345" spans="1:16" ht="15" x14ac:dyDescent="0.25">
      <c r="A345" s="66">
        <v>84</v>
      </c>
      <c r="B345" s="67" t="s">
        <v>106</v>
      </c>
      <c r="C345" s="93" t="s">
        <v>20</v>
      </c>
      <c r="D345" s="30"/>
      <c r="E345" s="29"/>
      <c r="F345" s="30"/>
      <c r="G345" s="29"/>
      <c r="H345" s="30"/>
      <c r="I345" s="29"/>
      <c r="J345" s="30"/>
      <c r="K345" s="29"/>
      <c r="L345" s="30"/>
      <c r="M345" s="30"/>
      <c r="N345" s="30"/>
      <c r="O345" s="27"/>
      <c r="P345" s="29"/>
    </row>
    <row r="346" spans="1:16" ht="15" x14ac:dyDescent="0.25">
      <c r="A346" s="66">
        <v>69</v>
      </c>
      <c r="B346" s="67" t="s">
        <v>103</v>
      </c>
      <c r="C346" s="93" t="s">
        <v>21</v>
      </c>
      <c r="D346" s="30"/>
      <c r="E346" s="29"/>
      <c r="F346" s="30"/>
      <c r="G346" s="29"/>
      <c r="H346" s="30"/>
      <c r="I346" s="29"/>
      <c r="J346" s="30"/>
      <c r="K346" s="29"/>
      <c r="L346" s="30"/>
      <c r="M346" s="30"/>
      <c r="N346" s="30"/>
      <c r="O346" s="27"/>
      <c r="P346" s="29"/>
    </row>
    <row r="347" spans="1:16" ht="15" x14ac:dyDescent="0.25">
      <c r="A347" s="66">
        <v>164</v>
      </c>
      <c r="B347" s="67" t="s">
        <v>110</v>
      </c>
      <c r="C347" s="93" t="s">
        <v>22</v>
      </c>
      <c r="D347" s="30"/>
      <c r="E347" s="29"/>
      <c r="F347" s="30"/>
      <c r="G347" s="29"/>
      <c r="H347" s="30"/>
      <c r="I347" s="29"/>
      <c r="J347" s="30"/>
      <c r="K347" s="29"/>
      <c r="L347" s="30"/>
      <c r="M347" s="30"/>
      <c r="N347" s="30"/>
      <c r="O347" s="27"/>
      <c r="P347" s="29"/>
    </row>
    <row r="348" spans="1:16" ht="15" x14ac:dyDescent="0.25">
      <c r="A348" s="66">
        <v>26</v>
      </c>
      <c r="B348" s="67" t="s">
        <v>99</v>
      </c>
      <c r="C348" s="93" t="s">
        <v>9</v>
      </c>
      <c r="D348" s="30"/>
      <c r="E348" s="29"/>
      <c r="F348" s="30"/>
      <c r="G348" s="29"/>
      <c r="H348" s="30"/>
      <c r="I348" s="29"/>
      <c r="J348" s="30"/>
      <c r="K348" s="29"/>
      <c r="L348" s="30"/>
      <c r="M348" s="30"/>
      <c r="N348" s="30"/>
      <c r="O348" s="27"/>
      <c r="P348" s="29"/>
    </row>
    <row r="349" spans="1:16" ht="15" x14ac:dyDescent="0.25">
      <c r="A349" s="66">
        <v>48</v>
      </c>
      <c r="B349" s="67" t="s">
        <v>101</v>
      </c>
      <c r="C349" s="93" t="s">
        <v>8</v>
      </c>
      <c r="D349" s="30"/>
      <c r="E349" s="29"/>
      <c r="F349" s="30"/>
      <c r="G349" s="29"/>
      <c r="H349" s="30"/>
      <c r="I349" s="29"/>
      <c r="J349" s="30"/>
      <c r="K349" s="29"/>
      <c r="L349" s="30"/>
      <c r="M349" s="30"/>
      <c r="N349" s="30"/>
      <c r="O349" s="27"/>
      <c r="P349" s="29"/>
    </row>
    <row r="351" spans="1:16" ht="15.75" x14ac:dyDescent="0.25">
      <c r="A351" s="41" t="s">
        <v>185</v>
      </c>
      <c r="B351" s="13"/>
      <c r="C351" s="25"/>
      <c r="D351" s="26"/>
      <c r="E351" s="25"/>
      <c r="F351" s="26"/>
      <c r="G351" s="25"/>
      <c r="H351" s="26"/>
      <c r="I351" s="46"/>
      <c r="J351" s="47"/>
      <c r="K351" s="46"/>
      <c r="L351" s="48"/>
      <c r="M351" s="13"/>
      <c r="N351" s="29"/>
    </row>
    <row r="352" spans="1:16" ht="38.25" x14ac:dyDescent="0.2">
      <c r="A352" s="49" t="s">
        <v>4</v>
      </c>
      <c r="B352" s="49" t="s">
        <v>0</v>
      </c>
      <c r="C352" s="50" t="s">
        <v>10</v>
      </c>
      <c r="D352" s="51" t="s">
        <v>3</v>
      </c>
      <c r="E352" s="50" t="s">
        <v>11</v>
      </c>
      <c r="F352" s="51" t="s">
        <v>3</v>
      </c>
      <c r="G352" s="50" t="s">
        <v>12</v>
      </c>
      <c r="H352" s="51" t="s">
        <v>3</v>
      </c>
      <c r="I352" s="50" t="s">
        <v>30</v>
      </c>
      <c r="J352" s="51" t="s">
        <v>3</v>
      </c>
      <c r="K352" s="50" t="s">
        <v>31</v>
      </c>
      <c r="L352" s="51" t="s">
        <v>3</v>
      </c>
      <c r="M352" s="52" t="s">
        <v>1</v>
      </c>
      <c r="N352" s="44" t="s">
        <v>2</v>
      </c>
    </row>
    <row r="353" spans="1:14" ht="15" x14ac:dyDescent="0.25">
      <c r="A353" s="66">
        <v>27</v>
      </c>
      <c r="B353" s="67" t="s">
        <v>124</v>
      </c>
      <c r="C353" s="6">
        <v>1</v>
      </c>
      <c r="D353" s="3">
        <v>25</v>
      </c>
      <c r="E353" s="2">
        <v>1</v>
      </c>
      <c r="F353" s="3">
        <v>25</v>
      </c>
      <c r="G353" s="2">
        <v>1</v>
      </c>
      <c r="H353" s="3">
        <v>25</v>
      </c>
      <c r="I353" s="2">
        <v>1</v>
      </c>
      <c r="J353" s="3">
        <v>25</v>
      </c>
      <c r="K353" s="2">
        <v>1</v>
      </c>
      <c r="L353" s="3">
        <v>25</v>
      </c>
      <c r="M353" s="4">
        <v>125</v>
      </c>
      <c r="N353" s="2" t="s">
        <v>13</v>
      </c>
    </row>
    <row r="354" spans="1:14" ht="15" x14ac:dyDescent="0.25">
      <c r="A354" s="66">
        <v>281</v>
      </c>
      <c r="B354" s="67" t="s">
        <v>156</v>
      </c>
      <c r="C354" s="6">
        <v>2</v>
      </c>
      <c r="D354" s="3">
        <v>22</v>
      </c>
      <c r="E354" s="2">
        <v>2</v>
      </c>
      <c r="F354" s="3">
        <v>22</v>
      </c>
      <c r="G354" s="2">
        <v>2</v>
      </c>
      <c r="H354" s="3">
        <v>22</v>
      </c>
      <c r="I354" s="2">
        <v>2</v>
      </c>
      <c r="J354" s="3">
        <v>22</v>
      </c>
      <c r="K354" s="2">
        <v>2</v>
      </c>
      <c r="L354" s="3">
        <v>22</v>
      </c>
      <c r="M354" s="4">
        <v>110</v>
      </c>
      <c r="N354" s="2" t="s">
        <v>14</v>
      </c>
    </row>
    <row r="355" spans="1:14" ht="15" x14ac:dyDescent="0.25">
      <c r="A355" s="66">
        <v>120</v>
      </c>
      <c r="B355" s="68" t="s">
        <v>130</v>
      </c>
      <c r="C355" s="8">
        <v>4</v>
      </c>
      <c r="D355" s="3">
        <v>18</v>
      </c>
      <c r="E355" s="9">
        <v>3</v>
      </c>
      <c r="F355" s="3">
        <v>20</v>
      </c>
      <c r="G355" s="9">
        <v>3</v>
      </c>
      <c r="H355" s="3">
        <v>20</v>
      </c>
      <c r="I355" s="2">
        <v>3</v>
      </c>
      <c r="J355" s="3">
        <v>20</v>
      </c>
      <c r="K355" s="2">
        <v>3</v>
      </c>
      <c r="L355" s="3">
        <v>20</v>
      </c>
      <c r="M355" s="4">
        <v>98</v>
      </c>
      <c r="N355" s="2" t="s">
        <v>15</v>
      </c>
    </row>
    <row r="356" spans="1:14" ht="15" x14ac:dyDescent="0.25">
      <c r="A356" s="66">
        <v>315</v>
      </c>
      <c r="B356" s="67" t="s">
        <v>157</v>
      </c>
      <c r="C356" s="6">
        <v>3</v>
      </c>
      <c r="D356" s="3">
        <v>20</v>
      </c>
      <c r="E356" s="2">
        <v>6</v>
      </c>
      <c r="F356" s="3">
        <v>15</v>
      </c>
      <c r="G356" s="2">
        <v>5</v>
      </c>
      <c r="H356" s="3">
        <v>16</v>
      </c>
      <c r="I356" s="2">
        <v>4</v>
      </c>
      <c r="J356" s="3">
        <v>18</v>
      </c>
      <c r="K356" s="2">
        <v>4</v>
      </c>
      <c r="L356" s="3">
        <v>18</v>
      </c>
      <c r="M356" s="4">
        <v>87</v>
      </c>
      <c r="N356" s="2" t="s">
        <v>16</v>
      </c>
    </row>
    <row r="357" spans="1:14" ht="15" x14ac:dyDescent="0.25">
      <c r="A357" s="66">
        <v>8</v>
      </c>
      <c r="B357" s="67" t="s">
        <v>140</v>
      </c>
      <c r="C357" s="6">
        <v>5</v>
      </c>
      <c r="D357" s="3">
        <v>16</v>
      </c>
      <c r="E357" s="2">
        <v>4</v>
      </c>
      <c r="F357" s="3">
        <v>18</v>
      </c>
      <c r="G357" s="2">
        <v>6</v>
      </c>
      <c r="H357" s="3">
        <v>15</v>
      </c>
      <c r="I357" s="2">
        <v>5</v>
      </c>
      <c r="J357" s="3">
        <v>16</v>
      </c>
      <c r="K357" s="2">
        <v>5</v>
      </c>
      <c r="L357" s="3">
        <v>16</v>
      </c>
      <c r="M357" s="4">
        <v>81</v>
      </c>
      <c r="N357" s="2" t="s">
        <v>17</v>
      </c>
    </row>
    <row r="358" spans="1:14" ht="15" x14ac:dyDescent="0.25">
      <c r="A358" s="66">
        <v>222</v>
      </c>
      <c r="B358" s="67" t="s">
        <v>155</v>
      </c>
      <c r="C358" s="6">
        <v>6</v>
      </c>
      <c r="D358" s="3">
        <v>15</v>
      </c>
      <c r="E358" s="2">
        <v>5</v>
      </c>
      <c r="F358" s="3">
        <v>16</v>
      </c>
      <c r="G358" s="2">
        <v>4</v>
      </c>
      <c r="H358" s="3">
        <v>18</v>
      </c>
      <c r="I358" s="2">
        <v>6</v>
      </c>
      <c r="J358" s="3">
        <v>15</v>
      </c>
      <c r="K358" s="2">
        <v>6</v>
      </c>
      <c r="L358" s="3">
        <v>15</v>
      </c>
      <c r="M358" s="4">
        <v>79</v>
      </c>
      <c r="N358" s="2" t="s">
        <v>18</v>
      </c>
    </row>
    <row r="360" spans="1:14" ht="15.75" x14ac:dyDescent="0.25">
      <c r="A360" s="41" t="s">
        <v>186</v>
      </c>
      <c r="B360" s="13"/>
      <c r="C360" s="25"/>
      <c r="D360" s="26"/>
      <c r="E360" s="25"/>
      <c r="F360" s="26"/>
      <c r="G360" s="25"/>
      <c r="H360" s="26"/>
      <c r="I360" s="46"/>
      <c r="J360" s="47"/>
      <c r="K360" s="46"/>
      <c r="L360" s="48"/>
      <c r="M360" s="13"/>
      <c r="N360" s="29"/>
    </row>
    <row r="361" spans="1:14" ht="38.25" x14ac:dyDescent="0.2">
      <c r="A361" s="49" t="s">
        <v>4</v>
      </c>
      <c r="B361" s="49" t="s">
        <v>0</v>
      </c>
      <c r="C361" s="50" t="s">
        <v>10</v>
      </c>
      <c r="D361" s="51" t="s">
        <v>3</v>
      </c>
      <c r="E361" s="50" t="s">
        <v>11</v>
      </c>
      <c r="F361" s="51" t="s">
        <v>3</v>
      </c>
      <c r="G361" s="50" t="s">
        <v>12</v>
      </c>
      <c r="H361" s="51" t="s">
        <v>3</v>
      </c>
      <c r="I361" s="50" t="s">
        <v>30</v>
      </c>
      <c r="J361" s="51" t="s">
        <v>3</v>
      </c>
      <c r="K361" s="50" t="s">
        <v>31</v>
      </c>
      <c r="L361" s="51" t="s">
        <v>3</v>
      </c>
      <c r="M361" s="52" t="s">
        <v>1</v>
      </c>
      <c r="N361" s="44" t="s">
        <v>2</v>
      </c>
    </row>
    <row r="362" spans="1:14" ht="15" x14ac:dyDescent="0.25">
      <c r="A362" s="66">
        <v>28</v>
      </c>
      <c r="B362" s="67" t="s">
        <v>77</v>
      </c>
      <c r="C362" s="6">
        <v>2</v>
      </c>
      <c r="D362" s="3">
        <v>22</v>
      </c>
      <c r="E362" s="2">
        <v>2</v>
      </c>
      <c r="F362" s="3">
        <v>22</v>
      </c>
      <c r="G362" s="2">
        <v>2</v>
      </c>
      <c r="H362" s="3">
        <v>22</v>
      </c>
      <c r="I362" s="2">
        <v>1</v>
      </c>
      <c r="J362" s="3">
        <v>25</v>
      </c>
      <c r="K362" s="2">
        <v>1</v>
      </c>
      <c r="L362" s="3">
        <v>25</v>
      </c>
      <c r="M362" s="4">
        <v>116</v>
      </c>
      <c r="N362" s="2" t="s">
        <v>13</v>
      </c>
    </row>
    <row r="363" spans="1:14" ht="15" x14ac:dyDescent="0.25">
      <c r="A363" s="66">
        <v>971</v>
      </c>
      <c r="B363" s="67" t="s">
        <v>84</v>
      </c>
      <c r="C363" s="6">
        <v>1</v>
      </c>
      <c r="D363" s="3">
        <v>25</v>
      </c>
      <c r="E363" s="2">
        <v>1</v>
      </c>
      <c r="F363" s="3">
        <v>25</v>
      </c>
      <c r="G363" s="2">
        <v>3</v>
      </c>
      <c r="H363" s="3">
        <v>20</v>
      </c>
      <c r="I363" s="2">
        <v>3</v>
      </c>
      <c r="J363" s="3">
        <v>20</v>
      </c>
      <c r="K363" s="2">
        <v>3</v>
      </c>
      <c r="L363" s="3">
        <v>20</v>
      </c>
      <c r="M363" s="4">
        <v>110</v>
      </c>
      <c r="N363" s="2" t="s">
        <v>14</v>
      </c>
    </row>
    <row r="364" spans="1:14" ht="15" x14ac:dyDescent="0.25">
      <c r="A364" s="66">
        <v>3</v>
      </c>
      <c r="B364" s="68" t="s">
        <v>118</v>
      </c>
      <c r="C364" s="8">
        <v>3</v>
      </c>
      <c r="D364" s="3">
        <v>20</v>
      </c>
      <c r="E364" s="9">
        <v>3</v>
      </c>
      <c r="F364" s="3">
        <v>20</v>
      </c>
      <c r="G364" s="9">
        <v>1</v>
      </c>
      <c r="H364" s="3">
        <v>25</v>
      </c>
      <c r="I364" s="2">
        <v>2</v>
      </c>
      <c r="J364" s="3">
        <v>22</v>
      </c>
      <c r="K364" s="2">
        <v>4</v>
      </c>
      <c r="L364" s="3">
        <v>18</v>
      </c>
      <c r="M364" s="4">
        <v>105</v>
      </c>
      <c r="N364" s="2" t="s">
        <v>15</v>
      </c>
    </row>
    <row r="365" spans="1:14" ht="15" x14ac:dyDescent="0.25">
      <c r="A365" s="66">
        <v>110</v>
      </c>
      <c r="B365" s="67" t="s">
        <v>172</v>
      </c>
      <c r="C365" s="6">
        <v>8</v>
      </c>
      <c r="D365" s="3">
        <v>13</v>
      </c>
      <c r="E365" s="2">
        <v>6</v>
      </c>
      <c r="F365" s="3">
        <v>15</v>
      </c>
      <c r="G365" s="2">
        <v>5</v>
      </c>
      <c r="H365" s="3">
        <v>16</v>
      </c>
      <c r="I365" s="2">
        <v>5</v>
      </c>
      <c r="J365" s="3">
        <v>16</v>
      </c>
      <c r="K365" s="2">
        <v>2</v>
      </c>
      <c r="L365" s="3">
        <v>22</v>
      </c>
      <c r="M365" s="4">
        <v>82</v>
      </c>
      <c r="N365" s="2" t="s">
        <v>16</v>
      </c>
    </row>
    <row r="366" spans="1:14" ht="15" x14ac:dyDescent="0.25">
      <c r="A366" s="66">
        <v>14</v>
      </c>
      <c r="B366" s="67" t="s">
        <v>166</v>
      </c>
      <c r="C366" s="6">
        <v>6</v>
      </c>
      <c r="D366" s="3">
        <v>15</v>
      </c>
      <c r="E366" s="2">
        <v>5</v>
      </c>
      <c r="F366" s="3">
        <v>16</v>
      </c>
      <c r="G366" s="2">
        <v>6</v>
      </c>
      <c r="H366" s="3">
        <v>15</v>
      </c>
      <c r="I366" s="2">
        <v>6</v>
      </c>
      <c r="J366" s="3">
        <v>15</v>
      </c>
      <c r="K366" s="2">
        <v>5</v>
      </c>
      <c r="L366" s="3">
        <v>16</v>
      </c>
      <c r="M366" s="4">
        <v>77</v>
      </c>
      <c r="N366" s="2" t="s">
        <v>17</v>
      </c>
    </row>
    <row r="367" spans="1:14" ht="15" x14ac:dyDescent="0.25">
      <c r="A367" s="66">
        <v>440</v>
      </c>
      <c r="B367" s="67" t="s">
        <v>83</v>
      </c>
      <c r="C367" s="6">
        <v>4</v>
      </c>
      <c r="D367" s="3">
        <v>18</v>
      </c>
      <c r="E367" s="2">
        <v>4</v>
      </c>
      <c r="F367" s="3">
        <v>18</v>
      </c>
      <c r="G367" s="2">
        <v>4</v>
      </c>
      <c r="H367" s="3">
        <v>18</v>
      </c>
      <c r="I367" s="2">
        <v>4</v>
      </c>
      <c r="J367" s="3">
        <v>18</v>
      </c>
      <c r="K367" s="2" t="s">
        <v>8</v>
      </c>
      <c r="L367" s="3">
        <v>0</v>
      </c>
      <c r="M367" s="4">
        <v>72</v>
      </c>
      <c r="N367" s="2" t="s">
        <v>18</v>
      </c>
    </row>
    <row r="368" spans="1:14" ht="15" x14ac:dyDescent="0.25">
      <c r="A368" s="66">
        <v>253</v>
      </c>
      <c r="B368" s="67" t="s">
        <v>174</v>
      </c>
      <c r="C368" s="6">
        <v>10</v>
      </c>
      <c r="D368" s="3">
        <v>11</v>
      </c>
      <c r="E368" s="2">
        <v>9</v>
      </c>
      <c r="F368" s="3">
        <v>12</v>
      </c>
      <c r="G368" s="2">
        <v>7</v>
      </c>
      <c r="H368" s="3">
        <v>14</v>
      </c>
      <c r="I368" s="2">
        <v>8</v>
      </c>
      <c r="J368" s="3">
        <v>13</v>
      </c>
      <c r="K368" s="2">
        <v>6</v>
      </c>
      <c r="L368" s="3">
        <v>15</v>
      </c>
      <c r="M368" s="4">
        <v>65</v>
      </c>
      <c r="N368" s="2" t="s">
        <v>19</v>
      </c>
    </row>
    <row r="369" spans="1:14" ht="15" x14ac:dyDescent="0.25">
      <c r="A369" s="66">
        <v>263</v>
      </c>
      <c r="B369" s="67" t="s">
        <v>188</v>
      </c>
      <c r="C369" s="6">
        <v>11</v>
      </c>
      <c r="D369" s="3">
        <v>10</v>
      </c>
      <c r="E369" s="2">
        <v>10</v>
      </c>
      <c r="F369" s="3">
        <v>11</v>
      </c>
      <c r="G369" s="2">
        <v>10</v>
      </c>
      <c r="H369" s="3">
        <v>11</v>
      </c>
      <c r="I369" s="2">
        <v>10</v>
      </c>
      <c r="J369" s="3">
        <v>11</v>
      </c>
      <c r="K369" s="2">
        <v>7</v>
      </c>
      <c r="L369" s="3">
        <v>14</v>
      </c>
      <c r="M369" s="4">
        <v>57</v>
      </c>
      <c r="N369" s="2" t="s">
        <v>20</v>
      </c>
    </row>
    <row r="370" spans="1:14" ht="15" x14ac:dyDescent="0.25">
      <c r="A370" s="66">
        <v>143</v>
      </c>
      <c r="B370" s="5" t="s">
        <v>173</v>
      </c>
      <c r="C370" s="6">
        <v>7</v>
      </c>
      <c r="D370" s="3">
        <v>14</v>
      </c>
      <c r="E370" s="2">
        <v>7</v>
      </c>
      <c r="F370" s="3">
        <v>14</v>
      </c>
      <c r="G370" s="2">
        <v>8</v>
      </c>
      <c r="H370" s="3">
        <v>13</v>
      </c>
      <c r="I370" s="2">
        <v>7</v>
      </c>
      <c r="J370" s="3">
        <v>14</v>
      </c>
      <c r="K370" s="2" t="s">
        <v>8</v>
      </c>
      <c r="L370" s="3">
        <v>0</v>
      </c>
      <c r="M370" s="4">
        <v>55</v>
      </c>
      <c r="N370" s="2" t="s">
        <v>21</v>
      </c>
    </row>
    <row r="371" spans="1:14" ht="15" x14ac:dyDescent="0.25">
      <c r="A371" s="66">
        <v>218</v>
      </c>
      <c r="B371" s="67" t="s">
        <v>187</v>
      </c>
      <c r="C371" s="6">
        <v>12</v>
      </c>
      <c r="D371" s="3">
        <v>9</v>
      </c>
      <c r="E371" s="2">
        <v>11</v>
      </c>
      <c r="F371" s="3">
        <v>10</v>
      </c>
      <c r="G371" s="2">
        <v>11</v>
      </c>
      <c r="H371" s="3">
        <v>10</v>
      </c>
      <c r="I371" s="2">
        <v>11</v>
      </c>
      <c r="J371" s="3">
        <v>10</v>
      </c>
      <c r="K371" s="2">
        <v>8</v>
      </c>
      <c r="L371" s="3">
        <v>13</v>
      </c>
      <c r="M371" s="4">
        <v>52</v>
      </c>
      <c r="N371" s="2" t="s">
        <v>22</v>
      </c>
    </row>
    <row r="372" spans="1:14" ht="15" x14ac:dyDescent="0.25">
      <c r="A372" s="66">
        <v>107</v>
      </c>
      <c r="B372" s="67" t="s">
        <v>129</v>
      </c>
      <c r="C372" s="6">
        <v>9</v>
      </c>
      <c r="D372" s="3">
        <v>12</v>
      </c>
      <c r="E372" s="2">
        <v>8</v>
      </c>
      <c r="F372" s="3">
        <v>13</v>
      </c>
      <c r="G372" s="2">
        <v>9</v>
      </c>
      <c r="H372" s="3">
        <v>12</v>
      </c>
      <c r="I372" s="2">
        <v>9</v>
      </c>
      <c r="J372" s="3">
        <v>12</v>
      </c>
      <c r="K372" s="2" t="s">
        <v>7</v>
      </c>
      <c r="L372" s="3">
        <v>0</v>
      </c>
      <c r="M372" s="4">
        <v>49</v>
      </c>
      <c r="N372" s="2" t="s">
        <v>23</v>
      </c>
    </row>
    <row r="373" spans="1:14" ht="15" x14ac:dyDescent="0.25">
      <c r="A373" s="66">
        <v>112</v>
      </c>
      <c r="B373" s="67" t="s">
        <v>78</v>
      </c>
      <c r="C373" s="6">
        <v>5</v>
      </c>
      <c r="D373" s="3">
        <v>16</v>
      </c>
      <c r="E373" s="2" t="s">
        <v>7</v>
      </c>
      <c r="F373" s="3">
        <v>0</v>
      </c>
      <c r="G373" s="2" t="s">
        <v>8</v>
      </c>
      <c r="H373" s="3">
        <v>0</v>
      </c>
      <c r="I373" s="2" t="s">
        <v>8</v>
      </c>
      <c r="J373" s="3">
        <v>0</v>
      </c>
      <c r="K373" s="2" t="s">
        <v>8</v>
      </c>
      <c r="L373" s="3">
        <v>0</v>
      </c>
      <c r="M373" s="4">
        <v>16</v>
      </c>
      <c r="N373" s="2" t="s">
        <v>24</v>
      </c>
    </row>
  </sheetData>
  <pageMargins left="0.19685039370078741" right="0.19685039370078741" top="0.17" bottom="0.42" header="0.19" footer="0.21"/>
  <pageSetup paperSize="9" scale="87" orientation="portrait" horizontalDpi="300" verticalDpi="300" r:id="rId1"/>
  <headerFooter>
    <oddFooter>&amp;RPage &amp;P of &amp;N</oddFooter>
  </headerFooter>
  <rowBreaks count="8" manualBreakCount="8">
    <brk id="43" max="16383" man="1"/>
    <brk id="99" max="16383" man="1"/>
    <brk id="151" max="16383" man="1"/>
    <brk id="206" max="16383" man="1"/>
    <brk id="225" max="16383" man="1"/>
    <brk id="268" max="16383" man="1"/>
    <brk id="295" max="16383" man="1"/>
    <brk id="350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Y280"/>
  <sheetViews>
    <sheetView topLeftCell="A24" workbookViewId="0">
      <selection activeCell="D28" sqref="D28"/>
    </sheetView>
  </sheetViews>
  <sheetFormatPr defaultRowHeight="15.75" x14ac:dyDescent="0.25"/>
  <cols>
    <col min="1" max="1" width="5.85546875" style="13" customWidth="1"/>
    <col min="2" max="2" width="17.7109375" style="13" customWidth="1"/>
    <col min="3" max="3" width="5.7109375" style="29" customWidth="1"/>
    <col min="4" max="4" width="5.7109375" style="31" customWidth="1"/>
    <col min="5" max="5" width="5.7109375" style="29" customWidth="1"/>
    <col min="6" max="6" width="5.7109375" style="28" customWidth="1"/>
    <col min="7" max="7" width="5.7109375" style="29" customWidth="1"/>
    <col min="8" max="8" width="5.7109375" style="28" customWidth="1"/>
    <col min="9" max="12" width="5.7109375" style="28" hidden="1" customWidth="1"/>
    <col min="13" max="13" width="5.7109375" style="28" customWidth="1"/>
    <col min="14" max="14" width="5.28515625" style="28" customWidth="1"/>
    <col min="15" max="15" width="7.140625" style="13" customWidth="1"/>
    <col min="16" max="16" width="8.28515625" style="29" customWidth="1"/>
    <col min="17" max="17" width="5.85546875" style="13" customWidth="1"/>
    <col min="18" max="18" width="17.7109375" style="13" customWidth="1"/>
    <col min="19" max="20" width="9.140625" style="29"/>
    <col min="21" max="21" width="9.140625" style="13"/>
    <col min="22" max="22" width="8.42578125" style="60" customWidth="1"/>
    <col min="23" max="23" width="5.85546875" style="13" customWidth="1"/>
    <col min="24" max="24" width="17.7109375" style="13" customWidth="1"/>
    <col min="25" max="16384" width="9.140625" style="13"/>
  </cols>
  <sheetData>
    <row r="1" spans="1:25" s="18" customFormat="1" x14ac:dyDescent="0.25">
      <c r="A1" s="69" t="s">
        <v>205</v>
      </c>
      <c r="B1" s="13"/>
      <c r="C1" s="14"/>
      <c r="D1" s="15"/>
      <c r="E1" s="16"/>
      <c r="F1" s="17"/>
      <c r="G1" s="16"/>
      <c r="H1" s="17"/>
      <c r="I1" s="16"/>
      <c r="J1" s="17"/>
      <c r="K1" s="16"/>
      <c r="L1" s="17"/>
      <c r="M1" s="16"/>
      <c r="N1" s="17"/>
      <c r="P1" s="16"/>
      <c r="S1" s="16"/>
      <c r="T1" s="16"/>
      <c r="U1" s="16"/>
      <c r="V1" s="16"/>
    </row>
    <row r="2" spans="1:25" s="18" customFormat="1" x14ac:dyDescent="0.25">
      <c r="A2" s="45"/>
      <c r="B2" s="13"/>
      <c r="C2" s="14"/>
      <c r="D2" s="15"/>
      <c r="E2" s="16"/>
      <c r="F2" s="17"/>
      <c r="G2" s="16"/>
      <c r="H2" s="17"/>
      <c r="I2" s="16"/>
      <c r="J2" s="17"/>
      <c r="K2" s="16"/>
      <c r="L2" s="17"/>
      <c r="M2" s="16"/>
      <c r="N2" s="17"/>
      <c r="P2" s="16"/>
      <c r="R2" s="61"/>
      <c r="S2" s="16"/>
      <c r="T2" s="16"/>
      <c r="U2" s="16"/>
      <c r="V2" s="16"/>
      <c r="X2" s="61"/>
    </row>
    <row r="3" spans="1:25" x14ac:dyDescent="0.25">
      <c r="A3" s="62"/>
      <c r="C3" s="25"/>
      <c r="D3" s="26"/>
      <c r="E3" s="25"/>
      <c r="F3" s="26"/>
      <c r="G3" s="25"/>
      <c r="H3" s="26"/>
      <c r="I3" s="46"/>
      <c r="J3" s="47"/>
      <c r="K3" s="46"/>
      <c r="L3" s="48"/>
      <c r="M3" s="13"/>
      <c r="N3" s="29"/>
      <c r="Q3" s="62"/>
      <c r="V3" s="29"/>
      <c r="W3" s="62"/>
      <c r="Y3" s="61"/>
    </row>
    <row r="4" spans="1:25" ht="38.25" x14ac:dyDescent="0.2">
      <c r="A4" s="49" t="s">
        <v>4</v>
      </c>
      <c r="B4" s="49" t="s">
        <v>0</v>
      </c>
      <c r="C4" s="50" t="s">
        <v>10</v>
      </c>
      <c r="D4" s="51" t="s">
        <v>3</v>
      </c>
      <c r="E4" s="50" t="s">
        <v>11</v>
      </c>
      <c r="F4" s="51" t="s">
        <v>3</v>
      </c>
      <c r="G4" s="50" t="s">
        <v>12</v>
      </c>
      <c r="H4" s="51" t="s">
        <v>3</v>
      </c>
      <c r="I4" s="50" t="s">
        <v>30</v>
      </c>
      <c r="J4" s="51" t="s">
        <v>3</v>
      </c>
      <c r="K4" s="50" t="s">
        <v>31</v>
      </c>
      <c r="L4" s="51" t="s">
        <v>3</v>
      </c>
      <c r="M4" s="52" t="s">
        <v>1</v>
      </c>
      <c r="N4" s="44" t="s">
        <v>2</v>
      </c>
      <c r="P4" s="59"/>
      <c r="Q4" s="57"/>
      <c r="R4" s="57"/>
      <c r="S4" s="55"/>
      <c r="T4" s="55"/>
      <c r="U4" s="55"/>
      <c r="V4" s="59"/>
      <c r="W4" s="57"/>
      <c r="X4" s="57"/>
      <c r="Y4" s="55"/>
    </row>
    <row r="5" spans="1:25" ht="15" x14ac:dyDescent="0.25">
      <c r="A5" s="66"/>
      <c r="B5" s="67"/>
      <c r="C5" s="6">
        <v>1</v>
      </c>
      <c r="D5" s="3">
        <f t="shared" ref="D5:D28" ca="1" si="0">LOOKUP(C5,Result,$D$38:$D$71)</f>
        <v>0</v>
      </c>
      <c r="E5" s="2">
        <v>1</v>
      </c>
      <c r="F5" s="3">
        <f t="shared" ref="F5:F28" ca="1" si="1">LOOKUP(E5,Result,$D$38:$D$71)</f>
        <v>0</v>
      </c>
      <c r="G5" s="2">
        <v>1</v>
      </c>
      <c r="H5" s="3">
        <f t="shared" ref="H5:H28" ca="1" si="2">LOOKUP(G5,Result,$D$38:$D$71)</f>
        <v>0</v>
      </c>
      <c r="I5" s="2"/>
      <c r="J5" s="3">
        <f t="shared" ref="J5:J28" ca="1" si="3">LOOKUP(I5,Result,$D$38:$D$71)</f>
        <v>0</v>
      </c>
      <c r="K5" s="2"/>
      <c r="L5" s="3">
        <f t="shared" ref="L5:L28" ca="1" si="4">LOOKUP(K5,Result,$D$38:$D$71)</f>
        <v>0</v>
      </c>
      <c r="M5" s="4">
        <f t="shared" ref="M5:M28" ca="1" si="5">SUM(L5,J5,H5,F5,D5)</f>
        <v>0</v>
      </c>
      <c r="N5" s="2" t="s">
        <v>13</v>
      </c>
      <c r="Q5" s="43"/>
      <c r="R5" s="42"/>
      <c r="V5" s="29"/>
      <c r="W5" s="43"/>
      <c r="X5" s="42"/>
    </row>
    <row r="6" spans="1:25" ht="15" x14ac:dyDescent="0.25">
      <c r="A6" s="66"/>
      <c r="B6" s="67"/>
      <c r="C6" s="6">
        <v>2</v>
      </c>
      <c r="D6" s="3">
        <f t="shared" ca="1" si="0"/>
        <v>0</v>
      </c>
      <c r="E6" s="2">
        <v>2</v>
      </c>
      <c r="F6" s="3">
        <f t="shared" ca="1" si="1"/>
        <v>0</v>
      </c>
      <c r="G6" s="2">
        <v>2</v>
      </c>
      <c r="H6" s="3">
        <f t="shared" ca="1" si="2"/>
        <v>0</v>
      </c>
      <c r="I6" s="2"/>
      <c r="J6" s="3">
        <f t="shared" ca="1" si="3"/>
        <v>0</v>
      </c>
      <c r="K6" s="2"/>
      <c r="L6" s="3">
        <f t="shared" ca="1" si="4"/>
        <v>0</v>
      </c>
      <c r="M6" s="4">
        <f t="shared" ca="1" si="5"/>
        <v>0</v>
      </c>
      <c r="N6" s="2" t="s">
        <v>14</v>
      </c>
      <c r="Q6" s="43"/>
      <c r="R6" s="42"/>
      <c r="V6" s="29"/>
      <c r="W6" s="43"/>
      <c r="X6" s="42"/>
    </row>
    <row r="7" spans="1:25" ht="15" x14ac:dyDescent="0.25">
      <c r="A7" s="66"/>
      <c r="B7" s="68"/>
      <c r="C7" s="8"/>
      <c r="D7" s="3">
        <f t="shared" ca="1" si="0"/>
        <v>0</v>
      </c>
      <c r="E7" s="9"/>
      <c r="F7" s="3">
        <f t="shared" ca="1" si="1"/>
        <v>0</v>
      </c>
      <c r="G7" s="9"/>
      <c r="H7" s="3">
        <f t="shared" ca="1" si="2"/>
        <v>0</v>
      </c>
      <c r="I7" s="2"/>
      <c r="J7" s="3">
        <f t="shared" ca="1" si="3"/>
        <v>0</v>
      </c>
      <c r="K7" s="2"/>
      <c r="L7" s="3">
        <f t="shared" ca="1" si="4"/>
        <v>0</v>
      </c>
      <c r="M7" s="4">
        <f t="shared" ca="1" si="5"/>
        <v>0</v>
      </c>
      <c r="N7" s="2"/>
      <c r="Q7" s="43"/>
      <c r="R7" s="42"/>
      <c r="V7" s="29"/>
      <c r="W7" s="111"/>
      <c r="X7" s="42"/>
    </row>
    <row r="8" spans="1:25" ht="15" x14ac:dyDescent="0.25">
      <c r="A8" s="66"/>
      <c r="B8" s="67"/>
      <c r="C8" s="6"/>
      <c r="D8" s="3">
        <f t="shared" ca="1" si="0"/>
        <v>0</v>
      </c>
      <c r="E8" s="2"/>
      <c r="F8" s="3">
        <f t="shared" ca="1" si="1"/>
        <v>0</v>
      </c>
      <c r="G8" s="2"/>
      <c r="H8" s="3">
        <f t="shared" ca="1" si="2"/>
        <v>0</v>
      </c>
      <c r="I8" s="2"/>
      <c r="J8" s="3">
        <f t="shared" ca="1" si="3"/>
        <v>0</v>
      </c>
      <c r="K8" s="2"/>
      <c r="L8" s="3">
        <f t="shared" ca="1" si="4"/>
        <v>0</v>
      </c>
      <c r="M8" s="4">
        <f t="shared" ca="1" si="5"/>
        <v>0</v>
      </c>
      <c r="N8" s="2"/>
      <c r="Q8" s="43"/>
      <c r="R8" s="42"/>
      <c r="V8" s="29"/>
      <c r="W8" s="43"/>
      <c r="X8" s="42"/>
    </row>
    <row r="9" spans="1:25" ht="15" x14ac:dyDescent="0.25">
      <c r="A9" s="66"/>
      <c r="B9" s="67"/>
      <c r="C9" s="6"/>
      <c r="D9" s="3">
        <f t="shared" ca="1" si="0"/>
        <v>0</v>
      </c>
      <c r="E9" s="2"/>
      <c r="F9" s="3">
        <f t="shared" ca="1" si="1"/>
        <v>0</v>
      </c>
      <c r="G9" s="2"/>
      <c r="H9" s="3">
        <f t="shared" ca="1" si="2"/>
        <v>0</v>
      </c>
      <c r="I9" s="2"/>
      <c r="J9" s="3">
        <f t="shared" ca="1" si="3"/>
        <v>0</v>
      </c>
      <c r="K9" s="2"/>
      <c r="L9" s="3">
        <f t="shared" ca="1" si="4"/>
        <v>0</v>
      </c>
      <c r="M9" s="4">
        <f t="shared" ca="1" si="5"/>
        <v>0</v>
      </c>
      <c r="N9" s="2"/>
      <c r="Q9" s="111"/>
      <c r="R9" s="42"/>
      <c r="V9" s="29"/>
      <c r="W9" s="43"/>
      <c r="X9" s="42"/>
    </row>
    <row r="10" spans="1:25" ht="15" x14ac:dyDescent="0.25">
      <c r="A10" s="66"/>
      <c r="B10" s="67"/>
      <c r="C10" s="6"/>
      <c r="D10" s="3">
        <f t="shared" ca="1" si="0"/>
        <v>0</v>
      </c>
      <c r="E10" s="2"/>
      <c r="F10" s="3">
        <f t="shared" ca="1" si="1"/>
        <v>0</v>
      </c>
      <c r="G10" s="2"/>
      <c r="H10" s="3">
        <f t="shared" ca="1" si="2"/>
        <v>0</v>
      </c>
      <c r="I10" s="2"/>
      <c r="J10" s="3">
        <f t="shared" ca="1" si="3"/>
        <v>0</v>
      </c>
      <c r="K10" s="2"/>
      <c r="L10" s="3">
        <f t="shared" ca="1" si="4"/>
        <v>0</v>
      </c>
      <c r="M10" s="4">
        <f t="shared" ca="1" si="5"/>
        <v>0</v>
      </c>
      <c r="N10" s="2"/>
      <c r="Q10" s="43"/>
      <c r="R10" s="42"/>
      <c r="V10" s="29"/>
      <c r="W10" s="43"/>
      <c r="X10" s="42"/>
    </row>
    <row r="11" spans="1:25" ht="15" x14ac:dyDescent="0.25">
      <c r="A11" s="66"/>
      <c r="B11" s="67"/>
      <c r="C11" s="6"/>
      <c r="D11" s="3">
        <f t="shared" ca="1" si="0"/>
        <v>0</v>
      </c>
      <c r="E11" s="2"/>
      <c r="F11" s="3">
        <f t="shared" ca="1" si="1"/>
        <v>0</v>
      </c>
      <c r="G11" s="2"/>
      <c r="H11" s="3">
        <f t="shared" ca="1" si="2"/>
        <v>0</v>
      </c>
      <c r="I11" s="2"/>
      <c r="J11" s="3">
        <f t="shared" ca="1" si="3"/>
        <v>0</v>
      </c>
      <c r="K11" s="2"/>
      <c r="L11" s="3">
        <f t="shared" ca="1" si="4"/>
        <v>0</v>
      </c>
      <c r="M11" s="4">
        <f t="shared" ca="1" si="5"/>
        <v>0</v>
      </c>
      <c r="N11" s="2"/>
      <c r="Q11" s="43"/>
      <c r="R11" s="42"/>
      <c r="V11" s="29"/>
      <c r="W11" s="43"/>
      <c r="X11" s="42"/>
    </row>
    <row r="12" spans="1:25" ht="15" x14ac:dyDescent="0.25">
      <c r="A12" s="66"/>
      <c r="B12" s="67"/>
      <c r="C12" s="6"/>
      <c r="D12" s="3">
        <f t="shared" ca="1" si="0"/>
        <v>0</v>
      </c>
      <c r="E12" s="2"/>
      <c r="F12" s="3">
        <f t="shared" ca="1" si="1"/>
        <v>0</v>
      </c>
      <c r="G12" s="2"/>
      <c r="H12" s="3">
        <f t="shared" ca="1" si="2"/>
        <v>0</v>
      </c>
      <c r="I12" s="2"/>
      <c r="J12" s="3">
        <f t="shared" ca="1" si="3"/>
        <v>0</v>
      </c>
      <c r="K12" s="2"/>
      <c r="L12" s="3">
        <f t="shared" ca="1" si="4"/>
        <v>0</v>
      </c>
      <c r="M12" s="4">
        <f t="shared" ca="1" si="5"/>
        <v>0</v>
      </c>
      <c r="N12" s="2"/>
      <c r="Q12" s="43"/>
      <c r="R12" s="42"/>
      <c r="V12" s="29"/>
      <c r="W12" s="43"/>
      <c r="X12" s="42"/>
    </row>
    <row r="13" spans="1:25" ht="15" x14ac:dyDescent="0.25">
      <c r="A13" s="66"/>
      <c r="B13" s="67"/>
      <c r="C13" s="6"/>
      <c r="D13" s="3">
        <f t="shared" ca="1" si="0"/>
        <v>0</v>
      </c>
      <c r="E13" s="2"/>
      <c r="F13" s="3">
        <f t="shared" ca="1" si="1"/>
        <v>0</v>
      </c>
      <c r="G13" s="2"/>
      <c r="H13" s="3">
        <f t="shared" ca="1" si="2"/>
        <v>0</v>
      </c>
      <c r="I13" s="2"/>
      <c r="J13" s="3">
        <f t="shared" ca="1" si="3"/>
        <v>0</v>
      </c>
      <c r="K13" s="2"/>
      <c r="L13" s="3">
        <f t="shared" ca="1" si="4"/>
        <v>0</v>
      </c>
      <c r="M13" s="4">
        <f t="shared" ca="1" si="5"/>
        <v>0</v>
      </c>
      <c r="N13" s="2"/>
      <c r="Q13" s="43"/>
      <c r="R13" s="42"/>
      <c r="V13" s="29"/>
      <c r="W13" s="43"/>
      <c r="X13" s="42"/>
    </row>
    <row r="14" spans="1:25" ht="15" x14ac:dyDescent="0.25">
      <c r="A14" s="66"/>
      <c r="B14" s="67"/>
      <c r="C14" s="6"/>
      <c r="D14" s="3">
        <f t="shared" ca="1" si="0"/>
        <v>0</v>
      </c>
      <c r="E14" s="2"/>
      <c r="F14" s="3">
        <f t="shared" ca="1" si="1"/>
        <v>0</v>
      </c>
      <c r="G14" s="2"/>
      <c r="H14" s="3">
        <f t="shared" ca="1" si="2"/>
        <v>0</v>
      </c>
      <c r="I14" s="2"/>
      <c r="J14" s="3">
        <f t="shared" ca="1" si="3"/>
        <v>0</v>
      </c>
      <c r="K14" s="2"/>
      <c r="L14" s="3">
        <f t="shared" ca="1" si="4"/>
        <v>0</v>
      </c>
      <c r="M14" s="4">
        <f t="shared" ca="1" si="5"/>
        <v>0</v>
      </c>
      <c r="N14" s="2"/>
      <c r="Q14" s="43"/>
      <c r="R14" s="42"/>
      <c r="V14" s="29"/>
      <c r="W14" s="43"/>
      <c r="X14" s="42"/>
    </row>
    <row r="15" spans="1:25" ht="12.75" x14ac:dyDescent="0.2">
      <c r="A15" s="10"/>
      <c r="B15" s="5"/>
      <c r="C15" s="6"/>
      <c r="D15" s="3">
        <f t="shared" ca="1" si="0"/>
        <v>0</v>
      </c>
      <c r="E15" s="2"/>
      <c r="F15" s="3">
        <f t="shared" ca="1" si="1"/>
        <v>0</v>
      </c>
      <c r="G15" s="2"/>
      <c r="H15" s="3">
        <f t="shared" ca="1" si="2"/>
        <v>0</v>
      </c>
      <c r="I15" s="2"/>
      <c r="J15" s="3">
        <f t="shared" ca="1" si="3"/>
        <v>0</v>
      </c>
      <c r="K15" s="2"/>
      <c r="L15" s="3">
        <f t="shared" ca="1" si="4"/>
        <v>0</v>
      </c>
      <c r="M15" s="4">
        <f t="shared" ca="1" si="5"/>
        <v>0</v>
      </c>
      <c r="N15" s="2"/>
      <c r="Q15" s="43"/>
      <c r="R15" s="42"/>
      <c r="V15" s="72"/>
      <c r="W15" s="43"/>
      <c r="X15" s="42"/>
    </row>
    <row r="16" spans="1:25" ht="12.75" x14ac:dyDescent="0.2">
      <c r="A16" s="10"/>
      <c r="B16" s="5"/>
      <c r="C16" s="6"/>
      <c r="D16" s="3">
        <f t="shared" ca="1" si="0"/>
        <v>0</v>
      </c>
      <c r="E16" s="2"/>
      <c r="F16" s="3">
        <f t="shared" ca="1" si="1"/>
        <v>0</v>
      </c>
      <c r="G16" s="2"/>
      <c r="H16" s="3">
        <f t="shared" ca="1" si="2"/>
        <v>0</v>
      </c>
      <c r="I16" s="2"/>
      <c r="J16" s="3">
        <f t="shared" ca="1" si="3"/>
        <v>0</v>
      </c>
      <c r="K16" s="2"/>
      <c r="L16" s="3">
        <f t="shared" ca="1" si="4"/>
        <v>0</v>
      </c>
      <c r="M16" s="4">
        <f t="shared" ca="1" si="5"/>
        <v>0</v>
      </c>
      <c r="N16" s="2"/>
      <c r="Q16" s="43"/>
      <c r="R16" s="42"/>
      <c r="V16" s="72"/>
      <c r="W16" s="43"/>
      <c r="X16" s="42"/>
    </row>
    <row r="17" spans="1:24" ht="12.75" x14ac:dyDescent="0.2">
      <c r="A17" s="10"/>
      <c r="B17" s="5"/>
      <c r="C17" s="6"/>
      <c r="D17" s="3">
        <f t="shared" ca="1" si="0"/>
        <v>0</v>
      </c>
      <c r="E17" s="2"/>
      <c r="F17" s="3">
        <f t="shared" ca="1" si="1"/>
        <v>0</v>
      </c>
      <c r="G17" s="2"/>
      <c r="H17" s="3">
        <f t="shared" ca="1" si="2"/>
        <v>0</v>
      </c>
      <c r="I17" s="2"/>
      <c r="J17" s="3">
        <f t="shared" ca="1" si="3"/>
        <v>0</v>
      </c>
      <c r="K17" s="2"/>
      <c r="L17" s="3">
        <f t="shared" ca="1" si="4"/>
        <v>0</v>
      </c>
      <c r="M17" s="4">
        <f t="shared" ca="1" si="5"/>
        <v>0</v>
      </c>
      <c r="N17" s="2"/>
      <c r="Q17" s="43"/>
      <c r="R17" s="42"/>
      <c r="V17" s="29"/>
      <c r="W17" s="43"/>
      <c r="X17" s="42"/>
    </row>
    <row r="18" spans="1:24" ht="12.75" x14ac:dyDescent="0.2">
      <c r="A18" s="10"/>
      <c r="B18" s="5"/>
      <c r="C18" s="6"/>
      <c r="D18" s="3">
        <f t="shared" ca="1" si="0"/>
        <v>0</v>
      </c>
      <c r="E18" s="2"/>
      <c r="F18" s="3">
        <f t="shared" ca="1" si="1"/>
        <v>0</v>
      </c>
      <c r="G18" s="2"/>
      <c r="H18" s="3">
        <f t="shared" ca="1" si="2"/>
        <v>0</v>
      </c>
      <c r="I18" s="2"/>
      <c r="J18" s="3">
        <f t="shared" ca="1" si="3"/>
        <v>0</v>
      </c>
      <c r="K18" s="2"/>
      <c r="L18" s="3">
        <f t="shared" ca="1" si="4"/>
        <v>0</v>
      </c>
      <c r="M18" s="4">
        <f t="shared" ca="1" si="5"/>
        <v>0</v>
      </c>
      <c r="N18" s="2"/>
      <c r="Q18" s="43"/>
      <c r="R18" s="42"/>
      <c r="V18" s="29"/>
      <c r="W18" s="43"/>
      <c r="X18" s="42"/>
    </row>
    <row r="19" spans="1:24" ht="12.75" x14ac:dyDescent="0.2">
      <c r="A19" s="10"/>
      <c r="B19" s="5"/>
      <c r="C19" s="6"/>
      <c r="D19" s="3">
        <f t="shared" ca="1" si="0"/>
        <v>0</v>
      </c>
      <c r="E19" s="2"/>
      <c r="F19" s="3">
        <f t="shared" ca="1" si="1"/>
        <v>0</v>
      </c>
      <c r="G19" s="2"/>
      <c r="H19" s="3">
        <f t="shared" ca="1" si="2"/>
        <v>0</v>
      </c>
      <c r="I19" s="2"/>
      <c r="J19" s="3">
        <f t="shared" ca="1" si="3"/>
        <v>0</v>
      </c>
      <c r="K19" s="2"/>
      <c r="L19" s="3">
        <f t="shared" ca="1" si="4"/>
        <v>0</v>
      </c>
      <c r="M19" s="4">
        <f t="shared" ca="1" si="5"/>
        <v>0</v>
      </c>
      <c r="N19" s="2"/>
      <c r="Q19" s="57"/>
      <c r="R19" s="57"/>
      <c r="S19" s="55"/>
      <c r="T19" s="55"/>
      <c r="V19" s="29"/>
      <c r="W19" s="43"/>
      <c r="X19" s="42"/>
    </row>
    <row r="20" spans="1:24" ht="12.75" x14ac:dyDescent="0.2">
      <c r="A20" s="10"/>
      <c r="B20" s="5"/>
      <c r="C20" s="6"/>
      <c r="D20" s="3">
        <f t="shared" ca="1" si="0"/>
        <v>0</v>
      </c>
      <c r="E20" s="2"/>
      <c r="F20" s="3">
        <f t="shared" ca="1" si="1"/>
        <v>0</v>
      </c>
      <c r="G20" s="2"/>
      <c r="H20" s="3">
        <f t="shared" ca="1" si="2"/>
        <v>0</v>
      </c>
      <c r="I20" s="2"/>
      <c r="J20" s="3">
        <f t="shared" ca="1" si="3"/>
        <v>0</v>
      </c>
      <c r="K20" s="2"/>
      <c r="L20" s="3">
        <f t="shared" ca="1" si="4"/>
        <v>0</v>
      </c>
      <c r="M20" s="4">
        <f t="shared" ca="1" si="5"/>
        <v>0</v>
      </c>
      <c r="N20" s="2"/>
      <c r="Q20" s="43"/>
      <c r="R20" s="42"/>
      <c r="V20" s="29"/>
      <c r="W20" s="43"/>
      <c r="X20" s="42"/>
    </row>
    <row r="21" spans="1:24" ht="12.75" x14ac:dyDescent="0.2">
      <c r="A21" s="10"/>
      <c r="B21" s="5"/>
      <c r="C21" s="6"/>
      <c r="D21" s="3">
        <f t="shared" ca="1" si="0"/>
        <v>0</v>
      </c>
      <c r="E21" s="2"/>
      <c r="F21" s="3">
        <f t="shared" ca="1" si="1"/>
        <v>0</v>
      </c>
      <c r="G21" s="2"/>
      <c r="H21" s="3">
        <f t="shared" ca="1" si="2"/>
        <v>0</v>
      </c>
      <c r="I21" s="2"/>
      <c r="J21" s="3">
        <f t="shared" ca="1" si="3"/>
        <v>0</v>
      </c>
      <c r="K21" s="2"/>
      <c r="L21" s="3">
        <f t="shared" ca="1" si="4"/>
        <v>0</v>
      </c>
      <c r="M21" s="4">
        <f t="shared" ca="1" si="5"/>
        <v>0</v>
      </c>
      <c r="N21" s="2"/>
      <c r="Q21" s="43"/>
      <c r="R21" s="42"/>
      <c r="V21" s="29"/>
      <c r="W21" s="43"/>
      <c r="X21" s="42"/>
    </row>
    <row r="22" spans="1:24" ht="12.75" x14ac:dyDescent="0.2">
      <c r="A22" s="10"/>
      <c r="B22" s="5"/>
      <c r="C22" s="6"/>
      <c r="D22" s="3">
        <f t="shared" ca="1" si="0"/>
        <v>0</v>
      </c>
      <c r="E22" s="2"/>
      <c r="F22" s="3">
        <f t="shared" ca="1" si="1"/>
        <v>0</v>
      </c>
      <c r="G22" s="2"/>
      <c r="H22" s="3">
        <f t="shared" ca="1" si="2"/>
        <v>0</v>
      </c>
      <c r="I22" s="2"/>
      <c r="J22" s="3">
        <f t="shared" ca="1" si="3"/>
        <v>0</v>
      </c>
      <c r="K22" s="2"/>
      <c r="L22" s="3">
        <f t="shared" ca="1" si="4"/>
        <v>0</v>
      </c>
      <c r="M22" s="4">
        <f t="shared" ca="1" si="5"/>
        <v>0</v>
      </c>
      <c r="N22" s="2"/>
      <c r="Q22" s="43"/>
      <c r="R22" s="42"/>
      <c r="V22" s="29"/>
      <c r="W22" s="43"/>
      <c r="X22" s="42"/>
    </row>
    <row r="23" spans="1:24" ht="12.75" x14ac:dyDescent="0.2">
      <c r="A23" s="10"/>
      <c r="B23" s="5"/>
      <c r="C23" s="6"/>
      <c r="D23" s="3">
        <f t="shared" ca="1" si="0"/>
        <v>0</v>
      </c>
      <c r="E23" s="2"/>
      <c r="F23" s="3">
        <f t="shared" ca="1" si="1"/>
        <v>0</v>
      </c>
      <c r="G23" s="2"/>
      <c r="H23" s="3">
        <f t="shared" ca="1" si="2"/>
        <v>0</v>
      </c>
      <c r="I23" s="2"/>
      <c r="J23" s="3">
        <f t="shared" ca="1" si="3"/>
        <v>0</v>
      </c>
      <c r="K23" s="2"/>
      <c r="L23" s="3">
        <f t="shared" ca="1" si="4"/>
        <v>0</v>
      </c>
      <c r="M23" s="4">
        <f t="shared" ca="1" si="5"/>
        <v>0</v>
      </c>
      <c r="N23" s="2"/>
      <c r="Q23" s="43"/>
      <c r="R23" s="42"/>
      <c r="V23" s="29"/>
      <c r="W23" s="43"/>
      <c r="X23" s="42"/>
    </row>
    <row r="24" spans="1:24" ht="12.75" x14ac:dyDescent="0.2">
      <c r="A24" s="10"/>
      <c r="B24" s="5"/>
      <c r="C24" s="6"/>
      <c r="D24" s="3">
        <f t="shared" ca="1" si="0"/>
        <v>0</v>
      </c>
      <c r="E24" s="2"/>
      <c r="F24" s="3">
        <f t="shared" ca="1" si="1"/>
        <v>0</v>
      </c>
      <c r="G24" s="2"/>
      <c r="H24" s="3">
        <f t="shared" ca="1" si="2"/>
        <v>0</v>
      </c>
      <c r="I24" s="2"/>
      <c r="J24" s="3">
        <f t="shared" ca="1" si="3"/>
        <v>0</v>
      </c>
      <c r="K24" s="2"/>
      <c r="L24" s="3">
        <f t="shared" ca="1" si="4"/>
        <v>0</v>
      </c>
      <c r="M24" s="4">
        <f t="shared" ca="1" si="5"/>
        <v>0</v>
      </c>
      <c r="N24" s="2"/>
      <c r="Q24" s="43"/>
      <c r="R24" s="42"/>
      <c r="V24" s="29"/>
      <c r="W24" s="43"/>
      <c r="X24" s="42"/>
    </row>
    <row r="25" spans="1:24" ht="12.75" x14ac:dyDescent="0.2">
      <c r="A25" s="10"/>
      <c r="B25" s="5"/>
      <c r="C25" s="6"/>
      <c r="D25" s="3">
        <f t="shared" ca="1" si="0"/>
        <v>0</v>
      </c>
      <c r="E25" s="2"/>
      <c r="F25" s="3">
        <f t="shared" ca="1" si="1"/>
        <v>0</v>
      </c>
      <c r="G25" s="2"/>
      <c r="H25" s="3">
        <f t="shared" ca="1" si="2"/>
        <v>0</v>
      </c>
      <c r="I25" s="2"/>
      <c r="J25" s="3">
        <f t="shared" ca="1" si="3"/>
        <v>0</v>
      </c>
      <c r="K25" s="2"/>
      <c r="L25" s="3">
        <f t="shared" ca="1" si="4"/>
        <v>0</v>
      </c>
      <c r="M25" s="4">
        <f t="shared" ca="1" si="5"/>
        <v>0</v>
      </c>
      <c r="N25" s="2"/>
      <c r="Q25" s="58"/>
      <c r="R25" s="42"/>
      <c r="V25" s="29"/>
    </row>
    <row r="26" spans="1:24" ht="12.75" x14ac:dyDescent="0.2">
      <c r="A26" s="10"/>
      <c r="B26" s="5"/>
      <c r="C26" s="6"/>
      <c r="D26" s="3">
        <f t="shared" ca="1" si="0"/>
        <v>0</v>
      </c>
      <c r="E26" s="2"/>
      <c r="F26" s="3">
        <f t="shared" ca="1" si="1"/>
        <v>0</v>
      </c>
      <c r="G26" s="2"/>
      <c r="H26" s="3">
        <f t="shared" ca="1" si="2"/>
        <v>0</v>
      </c>
      <c r="I26" s="2"/>
      <c r="J26" s="3">
        <f t="shared" ca="1" si="3"/>
        <v>0</v>
      </c>
      <c r="K26" s="2"/>
      <c r="L26" s="3">
        <f t="shared" ca="1" si="4"/>
        <v>0</v>
      </c>
      <c r="M26" s="4">
        <f t="shared" ca="1" si="5"/>
        <v>0</v>
      </c>
      <c r="N26" s="2"/>
      <c r="Q26" s="43"/>
      <c r="R26" s="42"/>
      <c r="V26" s="29"/>
    </row>
    <row r="27" spans="1:24" ht="12.75" x14ac:dyDescent="0.2">
      <c r="A27" s="10"/>
      <c r="B27" s="5"/>
      <c r="C27" s="6"/>
      <c r="D27" s="3">
        <f t="shared" ca="1" si="0"/>
        <v>0</v>
      </c>
      <c r="E27" s="2"/>
      <c r="F27" s="3">
        <f t="shared" ca="1" si="1"/>
        <v>0</v>
      </c>
      <c r="G27" s="2"/>
      <c r="H27" s="3">
        <f t="shared" ca="1" si="2"/>
        <v>0</v>
      </c>
      <c r="I27" s="2"/>
      <c r="J27" s="3">
        <f t="shared" ca="1" si="3"/>
        <v>0</v>
      </c>
      <c r="K27" s="2"/>
      <c r="L27" s="3">
        <f t="shared" ca="1" si="4"/>
        <v>0</v>
      </c>
      <c r="M27" s="4">
        <f t="shared" ca="1" si="5"/>
        <v>0</v>
      </c>
      <c r="N27" s="2"/>
      <c r="Q27" s="43"/>
      <c r="R27" s="42"/>
      <c r="V27" s="29"/>
    </row>
    <row r="28" spans="1:24" ht="12.75" x14ac:dyDescent="0.2">
      <c r="A28" s="10"/>
      <c r="B28" s="5"/>
      <c r="C28" s="6"/>
      <c r="D28" s="3">
        <f t="shared" ca="1" si="0"/>
        <v>0</v>
      </c>
      <c r="E28" s="2"/>
      <c r="F28" s="3">
        <f t="shared" ca="1" si="1"/>
        <v>0</v>
      </c>
      <c r="G28" s="2"/>
      <c r="H28" s="3">
        <f t="shared" ca="1" si="2"/>
        <v>0</v>
      </c>
      <c r="I28" s="2"/>
      <c r="J28" s="3">
        <f t="shared" ca="1" si="3"/>
        <v>0</v>
      </c>
      <c r="K28" s="2"/>
      <c r="L28" s="3">
        <f t="shared" ca="1" si="4"/>
        <v>0</v>
      </c>
      <c r="M28" s="4">
        <f t="shared" ca="1" si="5"/>
        <v>0</v>
      </c>
      <c r="N28" s="2"/>
      <c r="Q28" s="43"/>
      <c r="R28" s="42"/>
      <c r="V28" s="29"/>
    </row>
    <row r="29" spans="1:24" ht="12.75" x14ac:dyDescent="0.2">
      <c r="A29" s="43"/>
      <c r="B29" s="42"/>
      <c r="C29" s="38"/>
      <c r="D29" s="30"/>
      <c r="F29" s="30"/>
      <c r="H29" s="30"/>
      <c r="I29" s="29"/>
      <c r="J29" s="30"/>
      <c r="K29" s="29"/>
      <c r="L29" s="30"/>
      <c r="M29" s="27"/>
      <c r="N29" s="29"/>
      <c r="Q29" s="43"/>
      <c r="R29" s="42"/>
      <c r="V29" s="29"/>
    </row>
    <row r="30" spans="1:24" ht="12.75" x14ac:dyDescent="0.2">
      <c r="A30" s="43"/>
      <c r="B30" s="42"/>
      <c r="C30" s="38"/>
      <c r="D30" s="30"/>
      <c r="F30" s="30"/>
      <c r="H30" s="30"/>
      <c r="I30" s="29"/>
      <c r="J30" s="30"/>
      <c r="K30" s="29"/>
      <c r="L30" s="30"/>
      <c r="M30" s="27"/>
      <c r="N30" s="29"/>
      <c r="Q30" s="43"/>
      <c r="R30" s="42"/>
      <c r="V30" s="29"/>
    </row>
    <row r="31" spans="1:24" ht="12.75" x14ac:dyDescent="0.2">
      <c r="A31" s="43"/>
      <c r="B31" s="42"/>
      <c r="C31" s="38"/>
      <c r="D31" s="30"/>
      <c r="F31" s="30"/>
      <c r="H31" s="30"/>
      <c r="I31" s="29"/>
      <c r="J31" s="30"/>
      <c r="K31" s="29"/>
      <c r="L31" s="30"/>
      <c r="M31" s="27"/>
      <c r="N31" s="29"/>
      <c r="Q31" s="43"/>
      <c r="R31" s="42"/>
      <c r="V31" s="29"/>
    </row>
    <row r="32" spans="1:24" ht="12.75" x14ac:dyDescent="0.2">
      <c r="A32" s="43"/>
      <c r="B32" s="42"/>
      <c r="C32" s="38"/>
      <c r="D32" s="30"/>
      <c r="F32" s="30"/>
      <c r="H32" s="30"/>
      <c r="I32" s="29"/>
      <c r="J32" s="30"/>
      <c r="K32" s="29"/>
      <c r="L32" s="30"/>
      <c r="M32" s="27"/>
      <c r="N32" s="29"/>
      <c r="V32" s="29"/>
    </row>
    <row r="33" spans="1:22" ht="12.75" x14ac:dyDescent="0.2">
      <c r="A33" s="43"/>
      <c r="B33" s="42"/>
      <c r="C33" s="38"/>
      <c r="D33" s="30"/>
      <c r="F33" s="30"/>
      <c r="H33" s="30"/>
      <c r="I33" s="29"/>
      <c r="J33" s="30"/>
      <c r="K33" s="29"/>
      <c r="L33" s="30"/>
      <c r="M33" s="27"/>
      <c r="N33" s="29"/>
      <c r="V33" s="29"/>
    </row>
    <row r="34" spans="1:22" ht="12.75" x14ac:dyDescent="0.2">
      <c r="A34" s="43"/>
      <c r="B34" s="42"/>
      <c r="C34" s="38"/>
      <c r="D34" s="30"/>
      <c r="F34" s="30"/>
      <c r="H34" s="30"/>
      <c r="I34" s="29"/>
      <c r="J34" s="30"/>
      <c r="K34" s="29"/>
      <c r="L34" s="30"/>
      <c r="M34" s="27"/>
      <c r="N34" s="29"/>
      <c r="V34" s="29"/>
    </row>
    <row r="35" spans="1:22" ht="12.75" x14ac:dyDescent="0.2">
      <c r="A35" s="43"/>
      <c r="B35" s="42"/>
      <c r="C35" s="38"/>
      <c r="D35" s="30"/>
      <c r="F35" s="30"/>
      <c r="H35" s="30"/>
      <c r="I35" s="29"/>
      <c r="J35" s="30"/>
      <c r="K35" s="29"/>
      <c r="L35" s="30"/>
      <c r="M35" s="27"/>
      <c r="N35" s="29"/>
      <c r="V35" s="29"/>
    </row>
    <row r="36" spans="1:22" x14ac:dyDescent="0.25">
      <c r="V36" s="29"/>
    </row>
    <row r="37" spans="1:22" ht="12.75" x14ac:dyDescent="0.2">
      <c r="C37" s="248"/>
      <c r="D37" s="249"/>
      <c r="V37" s="29"/>
    </row>
    <row r="38" spans="1:22" ht="12.75" x14ac:dyDescent="0.2">
      <c r="C38" s="34"/>
      <c r="D38" s="35"/>
      <c r="V38" s="29"/>
    </row>
    <row r="39" spans="1:22" ht="12.75" x14ac:dyDescent="0.2">
      <c r="C39" s="34"/>
      <c r="D39" s="35"/>
      <c r="V39" s="29"/>
    </row>
    <row r="40" spans="1:22" ht="12.75" x14ac:dyDescent="0.2">
      <c r="C40" s="34"/>
      <c r="D40" s="35"/>
      <c r="V40" s="29"/>
    </row>
    <row r="41" spans="1:22" ht="12.75" x14ac:dyDescent="0.2">
      <c r="C41" s="34"/>
      <c r="D41" s="35"/>
      <c r="V41" s="29"/>
    </row>
    <row r="42" spans="1:22" ht="12.75" x14ac:dyDescent="0.2">
      <c r="C42" s="34"/>
      <c r="D42" s="35"/>
      <c r="V42" s="29"/>
    </row>
    <row r="43" spans="1:22" ht="12.75" x14ac:dyDescent="0.2">
      <c r="C43" s="34"/>
      <c r="D43" s="35"/>
      <c r="V43" s="29"/>
    </row>
    <row r="44" spans="1:22" ht="12.75" x14ac:dyDescent="0.2">
      <c r="C44" s="34"/>
      <c r="D44" s="35"/>
      <c r="V44" s="29"/>
    </row>
    <row r="45" spans="1:22" ht="12.75" x14ac:dyDescent="0.2">
      <c r="C45" s="34"/>
      <c r="D45" s="35"/>
      <c r="V45" s="29"/>
    </row>
    <row r="46" spans="1:22" ht="12.75" x14ac:dyDescent="0.2">
      <c r="C46" s="34"/>
      <c r="D46" s="35"/>
      <c r="V46" s="29"/>
    </row>
    <row r="47" spans="1:22" ht="12.75" x14ac:dyDescent="0.2">
      <c r="C47" s="34"/>
      <c r="D47" s="35"/>
      <c r="V47" s="29"/>
    </row>
    <row r="48" spans="1:22" ht="12.75" x14ac:dyDescent="0.2">
      <c r="C48" s="34"/>
      <c r="D48" s="35"/>
      <c r="V48" s="29"/>
    </row>
    <row r="49" spans="3:22" ht="12.75" x14ac:dyDescent="0.2">
      <c r="C49" s="34"/>
      <c r="D49" s="35"/>
      <c r="V49" s="29"/>
    </row>
    <row r="50" spans="3:22" ht="12.75" x14ac:dyDescent="0.2">
      <c r="C50" s="34"/>
      <c r="D50" s="35"/>
      <c r="V50" s="29"/>
    </row>
    <row r="51" spans="3:22" ht="12.75" x14ac:dyDescent="0.2">
      <c r="C51" s="34"/>
      <c r="D51" s="35"/>
      <c r="V51" s="29"/>
    </row>
    <row r="52" spans="3:22" ht="12.75" x14ac:dyDescent="0.2">
      <c r="C52" s="34"/>
      <c r="D52" s="35"/>
      <c r="V52" s="29"/>
    </row>
    <row r="53" spans="3:22" ht="12.75" x14ac:dyDescent="0.2">
      <c r="C53" s="34"/>
      <c r="D53" s="35"/>
      <c r="V53" s="29"/>
    </row>
    <row r="54" spans="3:22" ht="12.75" x14ac:dyDescent="0.2">
      <c r="C54" s="34"/>
      <c r="D54" s="35"/>
      <c r="V54" s="29"/>
    </row>
    <row r="55" spans="3:22" ht="12.75" x14ac:dyDescent="0.2">
      <c r="C55" s="34"/>
      <c r="D55" s="35"/>
      <c r="V55" s="29"/>
    </row>
    <row r="56" spans="3:22" ht="12.75" x14ac:dyDescent="0.2">
      <c r="C56" s="34"/>
      <c r="D56" s="35"/>
      <c r="V56" s="29"/>
    </row>
    <row r="57" spans="3:22" ht="12.75" x14ac:dyDescent="0.2">
      <c r="C57" s="34"/>
      <c r="D57" s="35"/>
      <c r="V57" s="29"/>
    </row>
    <row r="58" spans="3:22" ht="12.75" x14ac:dyDescent="0.2">
      <c r="C58" s="34"/>
      <c r="D58" s="35"/>
      <c r="V58" s="29"/>
    </row>
    <row r="59" spans="3:22" ht="12.75" x14ac:dyDescent="0.2">
      <c r="C59" s="34"/>
      <c r="D59" s="35"/>
      <c r="V59" s="29"/>
    </row>
    <row r="60" spans="3:22" ht="12.75" x14ac:dyDescent="0.2">
      <c r="C60" s="34"/>
      <c r="D60" s="35"/>
      <c r="V60" s="29"/>
    </row>
    <row r="61" spans="3:22" ht="12.75" x14ac:dyDescent="0.2">
      <c r="C61" s="34"/>
      <c r="D61" s="35"/>
      <c r="V61" s="29"/>
    </row>
    <row r="62" spans="3:22" ht="12.75" x14ac:dyDescent="0.2">
      <c r="C62" s="34"/>
      <c r="D62" s="35"/>
      <c r="V62" s="29"/>
    </row>
    <row r="63" spans="3:22" ht="12.75" x14ac:dyDescent="0.2">
      <c r="C63" s="34"/>
      <c r="D63" s="35"/>
      <c r="V63" s="29"/>
    </row>
    <row r="64" spans="3:22" ht="12.75" x14ac:dyDescent="0.2">
      <c r="C64" s="34"/>
      <c r="D64" s="35"/>
      <c r="V64" s="29"/>
    </row>
    <row r="65" spans="3:22" ht="12.75" x14ac:dyDescent="0.2">
      <c r="C65" s="34"/>
      <c r="D65" s="35"/>
      <c r="V65" s="29"/>
    </row>
    <row r="66" spans="3:22" ht="12.75" x14ac:dyDescent="0.2">
      <c r="C66" s="34"/>
      <c r="D66" s="35"/>
      <c r="V66" s="29"/>
    </row>
    <row r="67" spans="3:22" ht="12.75" x14ac:dyDescent="0.2">
      <c r="C67" s="34"/>
      <c r="D67" s="35"/>
      <c r="V67" s="29"/>
    </row>
    <row r="68" spans="3:22" ht="12.75" x14ac:dyDescent="0.2">
      <c r="C68" s="34"/>
      <c r="D68" s="35"/>
      <c r="V68" s="29"/>
    </row>
    <row r="69" spans="3:22" ht="12.75" x14ac:dyDescent="0.2">
      <c r="C69" s="34"/>
      <c r="D69" s="35"/>
      <c r="V69" s="29"/>
    </row>
    <row r="70" spans="3:22" ht="12.75" x14ac:dyDescent="0.2">
      <c r="C70" s="34"/>
      <c r="D70" s="35"/>
      <c r="V70" s="29"/>
    </row>
    <row r="71" spans="3:22" ht="12.75" x14ac:dyDescent="0.2">
      <c r="C71" s="36"/>
      <c r="D71" s="37"/>
      <c r="V71" s="29"/>
    </row>
    <row r="72" spans="3:22" ht="12.75" x14ac:dyDescent="0.2">
      <c r="C72" s="38"/>
      <c r="D72" s="39"/>
      <c r="V72" s="29"/>
    </row>
    <row r="73" spans="3:22" ht="12.75" x14ac:dyDescent="0.2">
      <c r="C73" s="38"/>
      <c r="D73" s="39"/>
      <c r="V73" s="29"/>
    </row>
    <row r="74" spans="3:22" ht="12.75" x14ac:dyDescent="0.2">
      <c r="C74" s="38"/>
      <c r="D74" s="39"/>
      <c r="V74" s="29"/>
    </row>
    <row r="75" spans="3:22" ht="12.75" x14ac:dyDescent="0.2">
      <c r="C75" s="38"/>
      <c r="D75" s="39"/>
      <c r="V75" s="29"/>
    </row>
    <row r="76" spans="3:22" ht="12.75" x14ac:dyDescent="0.2">
      <c r="C76" s="38"/>
      <c r="D76" s="39"/>
      <c r="V76" s="29"/>
    </row>
    <row r="77" spans="3:22" ht="12.75" x14ac:dyDescent="0.2">
      <c r="C77" s="38"/>
      <c r="D77" s="39"/>
      <c r="V77" s="29"/>
    </row>
    <row r="78" spans="3:22" ht="12.75" x14ac:dyDescent="0.2">
      <c r="C78" s="38"/>
      <c r="D78" s="39"/>
      <c r="V78" s="29"/>
    </row>
    <row r="79" spans="3:22" ht="12.75" x14ac:dyDescent="0.2">
      <c r="C79" s="38"/>
      <c r="D79" s="39"/>
      <c r="V79" s="29"/>
    </row>
    <row r="80" spans="3:22" ht="12.75" x14ac:dyDescent="0.2">
      <c r="C80" s="38"/>
      <c r="D80" s="39"/>
      <c r="V80" s="29"/>
    </row>
    <row r="81" spans="3:22" ht="12.75" x14ac:dyDescent="0.2">
      <c r="C81" s="38"/>
      <c r="D81" s="39"/>
      <c r="V81" s="29"/>
    </row>
    <row r="82" spans="3:22" ht="12.75" x14ac:dyDescent="0.2">
      <c r="C82" s="38"/>
      <c r="D82" s="39"/>
      <c r="V82" s="29"/>
    </row>
    <row r="83" spans="3:22" ht="12.75" x14ac:dyDescent="0.2">
      <c r="C83" s="38"/>
      <c r="D83" s="39"/>
      <c r="V83" s="29"/>
    </row>
    <row r="84" spans="3:22" x14ac:dyDescent="0.25">
      <c r="V84" s="29"/>
    </row>
    <row r="85" spans="3:22" x14ac:dyDescent="0.25">
      <c r="V85" s="29"/>
    </row>
    <row r="86" spans="3:22" x14ac:dyDescent="0.25">
      <c r="V86" s="29"/>
    </row>
    <row r="87" spans="3:22" x14ac:dyDescent="0.25">
      <c r="V87" s="29"/>
    </row>
    <row r="88" spans="3:22" x14ac:dyDescent="0.25">
      <c r="V88" s="29"/>
    </row>
    <row r="89" spans="3:22" x14ac:dyDescent="0.25">
      <c r="V89" s="29"/>
    </row>
    <row r="90" spans="3:22" x14ac:dyDescent="0.25">
      <c r="V90" s="29"/>
    </row>
    <row r="91" spans="3:22" x14ac:dyDescent="0.25">
      <c r="V91" s="29"/>
    </row>
    <row r="92" spans="3:22" x14ac:dyDescent="0.25">
      <c r="V92" s="29"/>
    </row>
    <row r="93" spans="3:22" x14ac:dyDescent="0.25">
      <c r="V93" s="29"/>
    </row>
    <row r="94" spans="3:22" x14ac:dyDescent="0.25">
      <c r="V94" s="29"/>
    </row>
    <row r="95" spans="3:22" x14ac:dyDescent="0.25">
      <c r="V95" s="29"/>
    </row>
    <row r="96" spans="3:22" x14ac:dyDescent="0.25">
      <c r="V96" s="29"/>
    </row>
    <row r="97" spans="22:22" x14ac:dyDescent="0.25">
      <c r="V97" s="29"/>
    </row>
    <row r="98" spans="22:22" x14ac:dyDescent="0.25">
      <c r="V98" s="29"/>
    </row>
    <row r="99" spans="22:22" x14ac:dyDescent="0.25">
      <c r="V99" s="29"/>
    </row>
    <row r="100" spans="22:22" x14ac:dyDescent="0.25">
      <c r="V100" s="29"/>
    </row>
    <row r="101" spans="22:22" x14ac:dyDescent="0.25">
      <c r="V101" s="29"/>
    </row>
    <row r="102" spans="22:22" x14ac:dyDescent="0.25">
      <c r="V102" s="29"/>
    </row>
    <row r="103" spans="22:22" x14ac:dyDescent="0.25">
      <c r="V103" s="29"/>
    </row>
    <row r="104" spans="22:22" x14ac:dyDescent="0.25">
      <c r="V104" s="29"/>
    </row>
    <row r="105" spans="22:22" x14ac:dyDescent="0.25">
      <c r="V105" s="29"/>
    </row>
    <row r="106" spans="22:22" x14ac:dyDescent="0.25">
      <c r="V106" s="29"/>
    </row>
    <row r="107" spans="22:22" x14ac:dyDescent="0.25">
      <c r="V107" s="29"/>
    </row>
    <row r="108" spans="22:22" x14ac:dyDescent="0.25">
      <c r="V108" s="29"/>
    </row>
    <row r="109" spans="22:22" x14ac:dyDescent="0.25">
      <c r="V109" s="29"/>
    </row>
    <row r="110" spans="22:22" x14ac:dyDescent="0.25">
      <c r="V110" s="29"/>
    </row>
    <row r="111" spans="22:22" x14ac:dyDescent="0.25">
      <c r="V111" s="29"/>
    </row>
    <row r="112" spans="22:22" x14ac:dyDescent="0.25">
      <c r="V112" s="29"/>
    </row>
    <row r="113" spans="22:22" x14ac:dyDescent="0.25">
      <c r="V113" s="29"/>
    </row>
    <row r="114" spans="22:22" x14ac:dyDescent="0.25">
      <c r="V114" s="29"/>
    </row>
    <row r="115" spans="22:22" x14ac:dyDescent="0.25">
      <c r="V115" s="29"/>
    </row>
    <row r="116" spans="22:22" x14ac:dyDescent="0.25">
      <c r="V116" s="29"/>
    </row>
    <row r="117" spans="22:22" x14ac:dyDescent="0.25">
      <c r="V117" s="29"/>
    </row>
    <row r="118" spans="22:22" x14ac:dyDescent="0.25">
      <c r="V118" s="29"/>
    </row>
    <row r="119" spans="22:22" x14ac:dyDescent="0.25">
      <c r="V119" s="29"/>
    </row>
    <row r="120" spans="22:22" x14ac:dyDescent="0.25">
      <c r="V120" s="29"/>
    </row>
    <row r="121" spans="22:22" x14ac:dyDescent="0.25">
      <c r="V121" s="29"/>
    </row>
    <row r="122" spans="22:22" x14ac:dyDescent="0.25">
      <c r="V122" s="29"/>
    </row>
    <row r="123" spans="22:22" x14ac:dyDescent="0.25">
      <c r="V123" s="29"/>
    </row>
    <row r="124" spans="22:22" x14ac:dyDescent="0.25">
      <c r="V124" s="29"/>
    </row>
    <row r="125" spans="22:22" x14ac:dyDescent="0.25">
      <c r="V125" s="29"/>
    </row>
    <row r="126" spans="22:22" x14ac:dyDescent="0.25">
      <c r="V126" s="29"/>
    </row>
    <row r="127" spans="22:22" x14ac:dyDescent="0.25">
      <c r="V127" s="29"/>
    </row>
    <row r="128" spans="22:22" x14ac:dyDescent="0.25">
      <c r="V128" s="29"/>
    </row>
    <row r="129" spans="22:22" x14ac:dyDescent="0.25">
      <c r="V129" s="29"/>
    </row>
    <row r="130" spans="22:22" x14ac:dyDescent="0.25">
      <c r="V130" s="29"/>
    </row>
    <row r="131" spans="22:22" x14ac:dyDescent="0.25">
      <c r="V131" s="29"/>
    </row>
    <row r="132" spans="22:22" x14ac:dyDescent="0.25">
      <c r="V132" s="29"/>
    </row>
    <row r="133" spans="22:22" x14ac:dyDescent="0.25">
      <c r="V133" s="29"/>
    </row>
    <row r="134" spans="22:22" x14ac:dyDescent="0.25">
      <c r="V134" s="29"/>
    </row>
    <row r="135" spans="22:22" x14ac:dyDescent="0.25">
      <c r="V135" s="29"/>
    </row>
    <row r="136" spans="22:22" x14ac:dyDescent="0.25">
      <c r="V136" s="29"/>
    </row>
    <row r="137" spans="22:22" x14ac:dyDescent="0.25">
      <c r="V137" s="29"/>
    </row>
    <row r="138" spans="22:22" x14ac:dyDescent="0.25">
      <c r="V138" s="29"/>
    </row>
    <row r="139" spans="22:22" x14ac:dyDescent="0.25">
      <c r="V139" s="29"/>
    </row>
    <row r="140" spans="22:22" x14ac:dyDescent="0.25">
      <c r="V140" s="29"/>
    </row>
    <row r="141" spans="22:22" x14ac:dyDescent="0.25">
      <c r="V141" s="29"/>
    </row>
    <row r="142" spans="22:22" x14ac:dyDescent="0.25">
      <c r="V142" s="29"/>
    </row>
    <row r="143" spans="22:22" x14ac:dyDescent="0.25">
      <c r="V143" s="29"/>
    </row>
    <row r="144" spans="22:22" x14ac:dyDescent="0.25">
      <c r="V144" s="29"/>
    </row>
    <row r="145" spans="22:22" x14ac:dyDescent="0.25">
      <c r="V145" s="29"/>
    </row>
    <row r="146" spans="22:22" x14ac:dyDescent="0.25">
      <c r="V146" s="29"/>
    </row>
    <row r="147" spans="22:22" x14ac:dyDescent="0.25">
      <c r="V147" s="29"/>
    </row>
    <row r="148" spans="22:22" x14ac:dyDescent="0.25">
      <c r="V148" s="29"/>
    </row>
    <row r="149" spans="22:22" x14ac:dyDescent="0.25">
      <c r="V149" s="29"/>
    </row>
    <row r="150" spans="22:22" x14ac:dyDescent="0.25">
      <c r="V150" s="29"/>
    </row>
    <row r="151" spans="22:22" x14ac:dyDescent="0.25">
      <c r="V151" s="29"/>
    </row>
    <row r="152" spans="22:22" x14ac:dyDescent="0.25">
      <c r="V152" s="29"/>
    </row>
    <row r="153" spans="22:22" x14ac:dyDescent="0.25">
      <c r="V153" s="29"/>
    </row>
    <row r="154" spans="22:22" x14ac:dyDescent="0.25">
      <c r="V154" s="29"/>
    </row>
    <row r="155" spans="22:22" x14ac:dyDescent="0.25">
      <c r="V155" s="29"/>
    </row>
    <row r="156" spans="22:22" x14ac:dyDescent="0.25">
      <c r="V156" s="29"/>
    </row>
    <row r="157" spans="22:22" x14ac:dyDescent="0.25">
      <c r="V157" s="29"/>
    </row>
    <row r="158" spans="22:22" x14ac:dyDescent="0.25">
      <c r="V158" s="29"/>
    </row>
    <row r="159" spans="22:22" x14ac:dyDescent="0.25">
      <c r="V159" s="29"/>
    </row>
    <row r="160" spans="22:22" x14ac:dyDescent="0.25">
      <c r="V160" s="29"/>
    </row>
    <row r="161" spans="22:22" x14ac:dyDescent="0.25">
      <c r="V161" s="29"/>
    </row>
    <row r="162" spans="22:22" x14ac:dyDescent="0.25">
      <c r="V162" s="29"/>
    </row>
    <row r="163" spans="22:22" x14ac:dyDescent="0.25">
      <c r="V163" s="29"/>
    </row>
    <row r="164" spans="22:22" x14ac:dyDescent="0.25">
      <c r="V164" s="29"/>
    </row>
    <row r="165" spans="22:22" x14ac:dyDescent="0.25">
      <c r="V165" s="29"/>
    </row>
    <row r="166" spans="22:22" x14ac:dyDescent="0.25">
      <c r="V166" s="29"/>
    </row>
    <row r="167" spans="22:22" x14ac:dyDescent="0.25">
      <c r="V167" s="29"/>
    </row>
    <row r="168" spans="22:22" x14ac:dyDescent="0.25">
      <c r="V168" s="29"/>
    </row>
    <row r="169" spans="22:22" x14ac:dyDescent="0.25">
      <c r="V169" s="29"/>
    </row>
    <row r="170" spans="22:22" x14ac:dyDescent="0.25">
      <c r="V170" s="29"/>
    </row>
    <row r="171" spans="22:22" x14ac:dyDescent="0.25">
      <c r="V171" s="29"/>
    </row>
    <row r="172" spans="22:22" x14ac:dyDescent="0.25">
      <c r="V172" s="29"/>
    </row>
    <row r="173" spans="22:22" x14ac:dyDescent="0.25">
      <c r="V173" s="29"/>
    </row>
    <row r="174" spans="22:22" x14ac:dyDescent="0.25">
      <c r="V174" s="29"/>
    </row>
    <row r="175" spans="22:22" x14ac:dyDescent="0.25">
      <c r="V175" s="29"/>
    </row>
    <row r="176" spans="22:22" x14ac:dyDescent="0.25">
      <c r="V176" s="29"/>
    </row>
    <row r="177" spans="22:22" x14ac:dyDescent="0.25">
      <c r="V177" s="29"/>
    </row>
    <row r="178" spans="22:22" x14ac:dyDescent="0.25">
      <c r="V178" s="29"/>
    </row>
    <row r="179" spans="22:22" x14ac:dyDescent="0.25">
      <c r="V179" s="29"/>
    </row>
    <row r="180" spans="22:22" x14ac:dyDescent="0.25">
      <c r="V180" s="29"/>
    </row>
    <row r="181" spans="22:22" x14ac:dyDescent="0.25">
      <c r="V181" s="29"/>
    </row>
    <row r="182" spans="22:22" x14ac:dyDescent="0.25">
      <c r="V182" s="29"/>
    </row>
    <row r="183" spans="22:22" x14ac:dyDescent="0.25">
      <c r="V183" s="29"/>
    </row>
    <row r="184" spans="22:22" x14ac:dyDescent="0.25">
      <c r="V184" s="29"/>
    </row>
    <row r="185" spans="22:22" x14ac:dyDescent="0.25">
      <c r="V185" s="29"/>
    </row>
    <row r="186" spans="22:22" x14ac:dyDescent="0.25">
      <c r="V186" s="29"/>
    </row>
    <row r="187" spans="22:22" x14ac:dyDescent="0.25">
      <c r="V187" s="29"/>
    </row>
    <row r="188" spans="22:22" x14ac:dyDescent="0.25">
      <c r="V188" s="29"/>
    </row>
    <row r="189" spans="22:22" x14ac:dyDescent="0.25">
      <c r="V189" s="29"/>
    </row>
    <row r="190" spans="22:22" x14ac:dyDescent="0.25">
      <c r="V190" s="29"/>
    </row>
    <row r="191" spans="22:22" x14ac:dyDescent="0.25">
      <c r="V191" s="29"/>
    </row>
    <row r="192" spans="22:22" x14ac:dyDescent="0.25">
      <c r="V192" s="29"/>
    </row>
    <row r="193" spans="22:22" x14ac:dyDescent="0.25">
      <c r="V193" s="29"/>
    </row>
    <row r="194" spans="22:22" x14ac:dyDescent="0.25">
      <c r="V194" s="29"/>
    </row>
    <row r="195" spans="22:22" x14ac:dyDescent="0.25">
      <c r="V195" s="29"/>
    </row>
    <row r="196" spans="22:22" x14ac:dyDescent="0.25">
      <c r="V196" s="29"/>
    </row>
    <row r="197" spans="22:22" x14ac:dyDescent="0.25">
      <c r="V197" s="29"/>
    </row>
    <row r="198" spans="22:22" x14ac:dyDescent="0.25">
      <c r="V198" s="29"/>
    </row>
    <row r="199" spans="22:22" x14ac:dyDescent="0.25">
      <c r="V199" s="29"/>
    </row>
    <row r="200" spans="22:22" x14ac:dyDescent="0.25">
      <c r="V200" s="29"/>
    </row>
    <row r="201" spans="22:22" x14ac:dyDescent="0.25">
      <c r="V201" s="29"/>
    </row>
    <row r="202" spans="22:22" x14ac:dyDescent="0.25">
      <c r="V202" s="29"/>
    </row>
    <row r="203" spans="22:22" x14ac:dyDescent="0.25">
      <c r="V203" s="29"/>
    </row>
    <row r="204" spans="22:22" x14ac:dyDescent="0.25">
      <c r="V204" s="29"/>
    </row>
    <row r="205" spans="22:22" x14ac:dyDescent="0.25">
      <c r="V205" s="29"/>
    </row>
    <row r="206" spans="22:22" x14ac:dyDescent="0.25">
      <c r="V206" s="29"/>
    </row>
    <row r="207" spans="22:22" x14ac:dyDescent="0.25">
      <c r="V207" s="29"/>
    </row>
    <row r="208" spans="22:22" x14ac:dyDescent="0.25">
      <c r="V208" s="29"/>
    </row>
    <row r="209" spans="22:22" x14ac:dyDescent="0.25">
      <c r="V209" s="29"/>
    </row>
    <row r="210" spans="22:22" x14ac:dyDescent="0.25">
      <c r="V210" s="29"/>
    </row>
    <row r="211" spans="22:22" x14ac:dyDescent="0.25">
      <c r="V211" s="29"/>
    </row>
    <row r="212" spans="22:22" x14ac:dyDescent="0.25">
      <c r="V212" s="29"/>
    </row>
    <row r="213" spans="22:22" x14ac:dyDescent="0.25">
      <c r="V213" s="29"/>
    </row>
    <row r="214" spans="22:22" x14ac:dyDescent="0.25">
      <c r="V214" s="29"/>
    </row>
    <row r="215" spans="22:22" x14ac:dyDescent="0.25">
      <c r="V215" s="29"/>
    </row>
    <row r="216" spans="22:22" x14ac:dyDescent="0.25">
      <c r="V216" s="29"/>
    </row>
    <row r="217" spans="22:22" x14ac:dyDescent="0.25">
      <c r="V217" s="29"/>
    </row>
    <row r="218" spans="22:22" x14ac:dyDescent="0.25">
      <c r="V218" s="29"/>
    </row>
    <row r="219" spans="22:22" x14ac:dyDescent="0.25">
      <c r="V219" s="29"/>
    </row>
    <row r="220" spans="22:22" x14ac:dyDescent="0.25">
      <c r="V220" s="29"/>
    </row>
    <row r="221" spans="22:22" x14ac:dyDescent="0.25">
      <c r="V221" s="29"/>
    </row>
    <row r="222" spans="22:22" x14ac:dyDescent="0.25">
      <c r="V222" s="29"/>
    </row>
    <row r="223" spans="22:22" x14ac:dyDescent="0.25">
      <c r="V223" s="29"/>
    </row>
    <row r="224" spans="22:22" x14ac:dyDescent="0.25">
      <c r="V224" s="29"/>
    </row>
    <row r="225" spans="22:22" x14ac:dyDescent="0.25">
      <c r="V225" s="29"/>
    </row>
    <row r="226" spans="22:22" x14ac:dyDescent="0.25">
      <c r="V226" s="29"/>
    </row>
    <row r="227" spans="22:22" x14ac:dyDescent="0.25">
      <c r="V227" s="29"/>
    </row>
    <row r="228" spans="22:22" x14ac:dyDescent="0.25">
      <c r="V228" s="29"/>
    </row>
    <row r="229" spans="22:22" x14ac:dyDescent="0.25">
      <c r="V229" s="29"/>
    </row>
    <row r="230" spans="22:22" x14ac:dyDescent="0.25">
      <c r="V230" s="29"/>
    </row>
    <row r="231" spans="22:22" x14ac:dyDescent="0.25">
      <c r="V231" s="29"/>
    </row>
    <row r="232" spans="22:22" x14ac:dyDescent="0.25">
      <c r="V232" s="29"/>
    </row>
    <row r="233" spans="22:22" x14ac:dyDescent="0.25">
      <c r="V233" s="29"/>
    </row>
    <row r="234" spans="22:22" x14ac:dyDescent="0.25">
      <c r="V234" s="29"/>
    </row>
    <row r="235" spans="22:22" x14ac:dyDescent="0.25">
      <c r="V235" s="29"/>
    </row>
    <row r="236" spans="22:22" x14ac:dyDescent="0.25">
      <c r="V236" s="29"/>
    </row>
    <row r="237" spans="22:22" x14ac:dyDescent="0.25">
      <c r="V237" s="29"/>
    </row>
    <row r="238" spans="22:22" x14ac:dyDescent="0.25">
      <c r="V238" s="29"/>
    </row>
    <row r="239" spans="22:22" x14ac:dyDescent="0.25">
      <c r="V239" s="29"/>
    </row>
    <row r="240" spans="22:22" x14ac:dyDescent="0.25">
      <c r="V240" s="29"/>
    </row>
    <row r="241" spans="22:22" x14ac:dyDescent="0.25">
      <c r="V241" s="29"/>
    </row>
    <row r="242" spans="22:22" x14ac:dyDescent="0.25">
      <c r="V242" s="29"/>
    </row>
    <row r="243" spans="22:22" x14ac:dyDescent="0.25">
      <c r="V243" s="29"/>
    </row>
    <row r="244" spans="22:22" x14ac:dyDescent="0.25">
      <c r="V244" s="29"/>
    </row>
    <row r="245" spans="22:22" x14ac:dyDescent="0.25">
      <c r="V245" s="29"/>
    </row>
    <row r="246" spans="22:22" x14ac:dyDescent="0.25">
      <c r="V246" s="29"/>
    </row>
    <row r="247" spans="22:22" x14ac:dyDescent="0.25">
      <c r="V247" s="29"/>
    </row>
    <row r="248" spans="22:22" x14ac:dyDescent="0.25">
      <c r="V248" s="29"/>
    </row>
    <row r="249" spans="22:22" x14ac:dyDescent="0.25">
      <c r="V249" s="29"/>
    </row>
    <row r="250" spans="22:22" x14ac:dyDescent="0.25">
      <c r="V250" s="29"/>
    </row>
    <row r="251" spans="22:22" x14ac:dyDescent="0.25">
      <c r="V251" s="29"/>
    </row>
    <row r="252" spans="22:22" x14ac:dyDescent="0.25">
      <c r="V252" s="29"/>
    </row>
    <row r="253" spans="22:22" x14ac:dyDescent="0.25">
      <c r="V253" s="29"/>
    </row>
    <row r="254" spans="22:22" x14ac:dyDescent="0.25">
      <c r="V254" s="29"/>
    </row>
    <row r="255" spans="22:22" x14ac:dyDescent="0.25">
      <c r="V255" s="29"/>
    </row>
    <row r="256" spans="22:22" x14ac:dyDescent="0.25">
      <c r="V256" s="29"/>
    </row>
    <row r="257" spans="22:22" x14ac:dyDescent="0.25">
      <c r="V257" s="29"/>
    </row>
    <row r="258" spans="22:22" x14ac:dyDescent="0.25">
      <c r="V258" s="29"/>
    </row>
    <row r="259" spans="22:22" x14ac:dyDescent="0.25">
      <c r="V259" s="29"/>
    </row>
    <row r="260" spans="22:22" x14ac:dyDescent="0.25">
      <c r="V260" s="29"/>
    </row>
    <row r="261" spans="22:22" x14ac:dyDescent="0.25">
      <c r="V261" s="29"/>
    </row>
    <row r="262" spans="22:22" x14ac:dyDescent="0.25">
      <c r="V262" s="29"/>
    </row>
    <row r="263" spans="22:22" x14ac:dyDescent="0.25">
      <c r="V263" s="29"/>
    </row>
    <row r="264" spans="22:22" x14ac:dyDescent="0.25">
      <c r="V264" s="29"/>
    </row>
    <row r="265" spans="22:22" x14ac:dyDescent="0.25">
      <c r="V265" s="29"/>
    </row>
    <row r="266" spans="22:22" x14ac:dyDescent="0.25">
      <c r="V266" s="29"/>
    </row>
    <row r="267" spans="22:22" x14ac:dyDescent="0.25">
      <c r="V267" s="29"/>
    </row>
    <row r="268" spans="22:22" x14ac:dyDescent="0.25">
      <c r="V268" s="29"/>
    </row>
    <row r="269" spans="22:22" x14ac:dyDescent="0.25">
      <c r="V269" s="29"/>
    </row>
    <row r="270" spans="22:22" x14ac:dyDescent="0.25">
      <c r="V270" s="29"/>
    </row>
    <row r="271" spans="22:22" x14ac:dyDescent="0.25">
      <c r="V271" s="29"/>
    </row>
    <row r="272" spans="22:22" x14ac:dyDescent="0.25">
      <c r="V272" s="29"/>
    </row>
    <row r="273" spans="22:22" x14ac:dyDescent="0.25">
      <c r="V273" s="29"/>
    </row>
    <row r="274" spans="22:22" x14ac:dyDescent="0.25">
      <c r="V274" s="29"/>
    </row>
    <row r="275" spans="22:22" x14ac:dyDescent="0.25">
      <c r="V275" s="29"/>
    </row>
    <row r="276" spans="22:22" x14ac:dyDescent="0.25">
      <c r="V276" s="29"/>
    </row>
    <row r="277" spans="22:22" x14ac:dyDescent="0.25">
      <c r="V277" s="29"/>
    </row>
    <row r="278" spans="22:22" x14ac:dyDescent="0.25">
      <c r="V278" s="29"/>
    </row>
    <row r="279" spans="22:22" x14ac:dyDescent="0.25">
      <c r="V279" s="29"/>
    </row>
    <row r="280" spans="22:22" x14ac:dyDescent="0.25">
      <c r="V280" s="29"/>
    </row>
  </sheetData>
  <autoFilter ref="A4:N28" xr:uid="{00000000-0009-0000-0000-00001A000000}">
    <sortState xmlns:xlrd2="http://schemas.microsoft.com/office/spreadsheetml/2017/richdata2" ref="A5:N28">
      <sortCondition descending="1" ref="M4:M28"/>
    </sortState>
  </autoFilter>
  <pageMargins left="0.89" right="0.15748031496062992" top="0.74803149606299213" bottom="0.74803149606299213" header="0.31496062992125984" footer="0.31496062992125984"/>
  <pageSetup paperSize="9" orientation="portrait" horizontalDpi="300" verticalDpi="300" r:id="rId1"/>
  <headerFooter>
    <oddFooter>Page &amp;P of &amp;N</oddFooter>
  </headerFooter>
  <rowBreaks count="1" manualBreakCount="1">
    <brk id="33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A6500"/>
  </sheetPr>
  <dimension ref="A1:AB303"/>
  <sheetViews>
    <sheetView workbookViewId="0">
      <selection activeCell="C60" sqref="C60:D60"/>
    </sheetView>
  </sheetViews>
  <sheetFormatPr defaultRowHeight="15.75" x14ac:dyDescent="0.25"/>
  <cols>
    <col min="1" max="1" width="5.85546875" style="13" customWidth="1"/>
    <col min="2" max="2" width="17.7109375" style="13" customWidth="1"/>
    <col min="3" max="3" width="5.7109375" style="29" customWidth="1"/>
    <col min="4" max="4" width="5.28515625" style="31" customWidth="1"/>
    <col min="5" max="5" width="5.7109375" style="29" customWidth="1"/>
    <col min="6" max="6" width="5.28515625" style="28" customWidth="1"/>
    <col min="7" max="7" width="5.7109375" style="29" customWidth="1"/>
    <col min="8" max="8" width="5.28515625" style="28" customWidth="1"/>
    <col min="9" max="9" width="5.7109375" style="28" customWidth="1"/>
    <col min="10" max="10" width="5.28515625" style="28" customWidth="1"/>
    <col min="11" max="11" width="5.7109375" style="28" customWidth="1"/>
    <col min="12" max="12" width="5.28515625" style="28" customWidth="1"/>
    <col min="13" max="13" width="5.7109375" style="28" customWidth="1"/>
    <col min="14" max="14" width="5.28515625" style="28" customWidth="1"/>
    <col min="15" max="15" width="6.28515625" style="28" customWidth="1"/>
    <col min="16" max="16" width="5.28515625" style="28" customWidth="1"/>
    <col min="17" max="17" width="7.140625" style="13" customWidth="1"/>
    <col min="18" max="18" width="8.28515625" style="29" customWidth="1"/>
    <col min="19" max="19" width="5.85546875" style="13" customWidth="1"/>
    <col min="20" max="20" width="17.7109375" style="13" customWidth="1"/>
    <col min="21" max="22" width="9.140625" style="29"/>
    <col min="23" max="23" width="9.140625" style="13"/>
    <col min="24" max="24" width="8.42578125" style="60" customWidth="1"/>
    <col min="25" max="25" width="5.85546875" style="13" customWidth="1"/>
    <col min="26" max="26" width="17.7109375" style="13" customWidth="1"/>
    <col min="27" max="16384" width="9.140625" style="13"/>
  </cols>
  <sheetData>
    <row r="1" spans="1:27" s="18" customFormat="1" x14ac:dyDescent="0.25">
      <c r="A1" s="69" t="s">
        <v>205</v>
      </c>
      <c r="B1" s="13"/>
      <c r="C1" s="14"/>
      <c r="D1" s="15"/>
      <c r="E1" s="16"/>
      <c r="F1" s="17"/>
      <c r="G1" s="16"/>
      <c r="H1" s="17"/>
      <c r="I1" s="16"/>
      <c r="J1" s="17"/>
      <c r="K1" s="16"/>
      <c r="L1" s="17"/>
      <c r="M1" s="17"/>
      <c r="N1" s="17"/>
      <c r="O1" s="16"/>
      <c r="P1" s="17"/>
      <c r="R1" s="16"/>
      <c r="U1" s="16"/>
      <c r="V1" s="16"/>
      <c r="W1" s="16"/>
      <c r="X1" s="16"/>
    </row>
    <row r="2" spans="1:27" s="18" customFormat="1" x14ac:dyDescent="0.25">
      <c r="A2" s="45"/>
      <c r="B2" s="13"/>
      <c r="C2" s="14"/>
      <c r="D2" s="15"/>
      <c r="E2" s="16"/>
      <c r="F2" s="17"/>
      <c r="G2" s="16"/>
      <c r="H2" s="17"/>
      <c r="I2" s="16"/>
      <c r="J2" s="17"/>
      <c r="K2" s="16"/>
      <c r="L2" s="17"/>
      <c r="M2" s="17"/>
      <c r="N2" s="17"/>
      <c r="O2" s="16"/>
      <c r="P2" s="17"/>
      <c r="R2" s="16"/>
      <c r="T2" s="61" t="s">
        <v>47</v>
      </c>
      <c r="U2" s="16"/>
      <c r="V2" s="16"/>
      <c r="W2" s="16"/>
      <c r="X2" s="16"/>
      <c r="Z2" s="61" t="s">
        <v>34</v>
      </c>
    </row>
    <row r="3" spans="1:27" x14ac:dyDescent="0.25">
      <c r="A3" s="62" t="s">
        <v>193</v>
      </c>
      <c r="C3" s="25"/>
      <c r="D3" s="26"/>
      <c r="E3" s="25"/>
      <c r="F3" s="26"/>
      <c r="G3" s="25"/>
      <c r="H3" s="26"/>
      <c r="I3" s="46"/>
      <c r="J3" s="47"/>
      <c r="K3" s="46"/>
      <c r="L3" s="48"/>
      <c r="M3" s="48"/>
      <c r="N3" s="48"/>
      <c r="O3" s="13"/>
      <c r="P3" s="29"/>
      <c r="R3" s="29" t="s">
        <v>44</v>
      </c>
      <c r="S3" s="41" t="str">
        <f>A3</f>
        <v>ATV Open</v>
      </c>
      <c r="X3" s="29" t="s">
        <v>44</v>
      </c>
      <c r="Y3" s="41" t="str">
        <f>A3</f>
        <v>ATV Open</v>
      </c>
      <c r="AA3" s="61"/>
    </row>
    <row r="4" spans="1:27" ht="25.5" x14ac:dyDescent="0.2">
      <c r="A4" s="49" t="s">
        <v>4</v>
      </c>
      <c r="B4" s="49" t="s">
        <v>0</v>
      </c>
      <c r="C4" s="50" t="s">
        <v>87</v>
      </c>
      <c r="D4" s="51" t="s">
        <v>3</v>
      </c>
      <c r="E4" s="50" t="s">
        <v>88</v>
      </c>
      <c r="F4" s="51" t="s">
        <v>3</v>
      </c>
      <c r="G4" s="50" t="s">
        <v>89</v>
      </c>
      <c r="H4" s="51" t="s">
        <v>3</v>
      </c>
      <c r="I4" s="50" t="s">
        <v>90</v>
      </c>
      <c r="J4" s="51" t="s">
        <v>3</v>
      </c>
      <c r="K4" s="50" t="s">
        <v>91</v>
      </c>
      <c r="L4" s="51" t="s">
        <v>3</v>
      </c>
      <c r="M4" s="71" t="s">
        <v>92</v>
      </c>
      <c r="N4" s="70" t="s">
        <v>3</v>
      </c>
      <c r="O4" s="52" t="s">
        <v>1</v>
      </c>
      <c r="P4" s="44" t="s">
        <v>2</v>
      </c>
      <c r="R4" s="59" t="s">
        <v>201</v>
      </c>
      <c r="S4" s="49" t="s">
        <v>4</v>
      </c>
      <c r="T4" s="49" t="s">
        <v>0</v>
      </c>
      <c r="U4" s="54" t="s">
        <v>33</v>
      </c>
      <c r="V4" s="55"/>
      <c r="W4" s="55"/>
      <c r="X4" s="59" t="s">
        <v>200</v>
      </c>
      <c r="Y4" s="49" t="s">
        <v>4</v>
      </c>
      <c r="Z4" s="49" t="s">
        <v>0</v>
      </c>
      <c r="AA4" s="54" t="s">
        <v>46</v>
      </c>
    </row>
    <row r="5" spans="1:27" ht="15" x14ac:dyDescent="0.25">
      <c r="A5" s="66"/>
      <c r="B5" s="67"/>
      <c r="C5" s="116"/>
      <c r="D5" s="3">
        <f ca="1">LOOKUP(C5,Result,Points!$B$2:$B$35)</f>
        <v>0</v>
      </c>
      <c r="E5" s="81"/>
      <c r="F5" s="3">
        <f ca="1">LOOKUP(E5,Result,Points!$B$2:$B$35)</f>
        <v>0</v>
      </c>
      <c r="G5" s="10"/>
      <c r="H5" s="3">
        <f ca="1">LOOKUP(G5,Result,Points!$B$2:$B$35)</f>
        <v>0</v>
      </c>
      <c r="I5" s="81"/>
      <c r="J5" s="3">
        <f ca="1">LOOKUP(I5,Result,Points!$B$2:$B$35)</f>
        <v>0</v>
      </c>
      <c r="K5" s="81"/>
      <c r="L5" s="3">
        <f ca="1">LOOKUP(K5,Result,Points!$B$2:$B$35)</f>
        <v>0</v>
      </c>
      <c r="M5" s="118"/>
      <c r="N5" s="3">
        <f ca="1">LOOKUP(M5,Result,Points!$B$2:$B$35)</f>
        <v>0</v>
      </c>
      <c r="O5" s="4">
        <f t="shared" ref="O5:O26" ca="1" si="0">SUM(D5,F5,H5,J5,L5,N5)</f>
        <v>0</v>
      </c>
      <c r="P5" s="2" t="s">
        <v>13</v>
      </c>
      <c r="R5" s="29" t="s">
        <v>17</v>
      </c>
      <c r="S5" s="10">
        <f>A9</f>
        <v>0</v>
      </c>
      <c r="T5" s="130">
        <f>B9</f>
        <v>0</v>
      </c>
      <c r="U5" s="2"/>
      <c r="X5" s="29" t="s">
        <v>13</v>
      </c>
      <c r="Y5" s="10">
        <f t="shared" ref="Y5:Z8" si="1">A5</f>
        <v>0</v>
      </c>
      <c r="Z5" s="5">
        <f t="shared" si="1"/>
        <v>0</v>
      </c>
      <c r="AA5" s="2"/>
    </row>
    <row r="6" spans="1:27" ht="15" x14ac:dyDescent="0.25">
      <c r="A6" s="66"/>
      <c r="B6" s="67"/>
      <c r="C6" s="80"/>
      <c r="D6" s="3">
        <f ca="1">LOOKUP(C6,Result,Points!$B$2:$B$35)</f>
        <v>0</v>
      </c>
      <c r="E6" s="10"/>
      <c r="F6" s="3">
        <f ca="1">LOOKUP(E6,Result,Points!$B$2:$B$35)</f>
        <v>0</v>
      </c>
      <c r="G6" s="10"/>
      <c r="H6" s="3">
        <f ca="1">LOOKUP(G6,Result,Points!$B$2:$B$35)</f>
        <v>0</v>
      </c>
      <c r="I6" s="81"/>
      <c r="J6" s="3">
        <f ca="1">LOOKUP(I6,Result,Points!$B$2:$B$35)</f>
        <v>0</v>
      </c>
      <c r="K6" s="10"/>
      <c r="L6" s="3">
        <f ca="1">LOOKUP(K6,Result,Points!$B$2:$B$35)</f>
        <v>0</v>
      </c>
      <c r="M6" s="83"/>
      <c r="N6" s="3">
        <f ca="1">LOOKUP(M6,Result,Points!$B$2:$B$35)</f>
        <v>0</v>
      </c>
      <c r="O6" s="4">
        <f t="shared" ca="1" si="0"/>
        <v>0</v>
      </c>
      <c r="P6" s="2" t="s">
        <v>14</v>
      </c>
      <c r="R6" s="29" t="s">
        <v>18</v>
      </c>
      <c r="S6" s="10">
        <f t="shared" ref="S6:T6" si="2">A10</f>
        <v>0</v>
      </c>
      <c r="T6" s="130">
        <f t="shared" si="2"/>
        <v>0</v>
      </c>
      <c r="U6" s="2"/>
      <c r="X6" s="29" t="s">
        <v>14</v>
      </c>
      <c r="Y6" s="10">
        <f t="shared" si="1"/>
        <v>0</v>
      </c>
      <c r="Z6" s="5">
        <f t="shared" si="1"/>
        <v>0</v>
      </c>
      <c r="AA6" s="2"/>
    </row>
    <row r="7" spans="1:27" ht="15" x14ac:dyDescent="0.25">
      <c r="A7" s="66"/>
      <c r="B7" s="68"/>
      <c r="C7" s="117"/>
      <c r="D7" s="3">
        <f ca="1">LOOKUP(C7,Result,Points!$B$2:$B$35)</f>
        <v>0</v>
      </c>
      <c r="E7" s="82"/>
      <c r="F7" s="3">
        <f ca="1">LOOKUP(E7,Result,Points!$B$2:$B$35)</f>
        <v>0</v>
      </c>
      <c r="G7" s="82"/>
      <c r="H7" s="3">
        <f ca="1">LOOKUP(G7,Result,Points!$B$2:$B$35)</f>
        <v>0</v>
      </c>
      <c r="I7" s="10"/>
      <c r="J7" s="3">
        <f ca="1">LOOKUP(I7,Result,Points!$B$2:$B$35)</f>
        <v>0</v>
      </c>
      <c r="K7" s="10"/>
      <c r="L7" s="3">
        <f ca="1">LOOKUP(K7,Result,Points!$B$2:$B$35)</f>
        <v>0</v>
      </c>
      <c r="M7" s="83"/>
      <c r="N7" s="3">
        <f ca="1">LOOKUP(M7,Result,Points!$B$2:$B$35)</f>
        <v>0</v>
      </c>
      <c r="O7" s="4">
        <f t="shared" ca="1" si="0"/>
        <v>0</v>
      </c>
      <c r="P7" s="2" t="s">
        <v>15</v>
      </c>
      <c r="R7" s="29" t="s">
        <v>19</v>
      </c>
      <c r="S7" s="10">
        <f t="shared" ref="S7:T7" si="3">A11</f>
        <v>0</v>
      </c>
      <c r="T7" s="130">
        <f t="shared" si="3"/>
        <v>0</v>
      </c>
      <c r="U7" s="2"/>
      <c r="X7" s="29" t="s">
        <v>15</v>
      </c>
      <c r="Y7" s="53">
        <f t="shared" si="1"/>
        <v>0</v>
      </c>
      <c r="Z7" s="7">
        <f t="shared" si="1"/>
        <v>0</v>
      </c>
      <c r="AA7" s="2"/>
    </row>
    <row r="8" spans="1:27" ht="15" x14ac:dyDescent="0.25">
      <c r="A8" s="66"/>
      <c r="B8" s="67"/>
      <c r="C8" s="80"/>
      <c r="D8" s="3">
        <f ca="1">LOOKUP(C8,Result,Points!$B$2:$B$35)</f>
        <v>0</v>
      </c>
      <c r="E8" s="10"/>
      <c r="F8" s="3">
        <f ca="1">LOOKUP(E8,Result,Points!$B$2:$B$35)</f>
        <v>0</v>
      </c>
      <c r="G8" s="81"/>
      <c r="H8" s="3">
        <f ca="1">LOOKUP(G8,Result,Points!$B$2:$B$35)</f>
        <v>0</v>
      </c>
      <c r="I8" s="10"/>
      <c r="J8" s="3">
        <f ca="1">LOOKUP(I8,Result,Points!$B$2:$B$35)</f>
        <v>0</v>
      </c>
      <c r="K8" s="81"/>
      <c r="L8" s="3">
        <f ca="1">LOOKUP(K8,Result,Points!$B$2:$B$35)</f>
        <v>0</v>
      </c>
      <c r="M8" s="118"/>
      <c r="N8" s="3">
        <f ca="1">LOOKUP(M8,Result,Points!$B$2:$B$35)</f>
        <v>0</v>
      </c>
      <c r="O8" s="4">
        <f t="shared" ca="1" si="0"/>
        <v>0</v>
      </c>
      <c r="P8" s="2" t="s">
        <v>16</v>
      </c>
      <c r="R8" s="29" t="s">
        <v>20</v>
      </c>
      <c r="S8" s="10">
        <f t="shared" ref="S8:T8" si="4">A12</f>
        <v>0</v>
      </c>
      <c r="T8" s="130">
        <f t="shared" si="4"/>
        <v>0</v>
      </c>
      <c r="U8" s="2"/>
      <c r="X8" s="29" t="s">
        <v>16</v>
      </c>
      <c r="Y8" s="10">
        <f t="shared" si="1"/>
        <v>0</v>
      </c>
      <c r="Z8" s="5">
        <f t="shared" si="1"/>
        <v>0</v>
      </c>
      <c r="AA8" s="2"/>
    </row>
    <row r="9" spans="1:27" ht="15" x14ac:dyDescent="0.25">
      <c r="A9" s="66"/>
      <c r="B9" s="67"/>
      <c r="C9" s="80"/>
      <c r="D9" s="3">
        <f ca="1">LOOKUP(C9,Result,Points!$B$2:$B$35)</f>
        <v>0</v>
      </c>
      <c r="E9" s="10"/>
      <c r="F9" s="3">
        <f ca="1">LOOKUP(E9,Result,Points!$B$2:$B$35)</f>
        <v>0</v>
      </c>
      <c r="G9" s="10"/>
      <c r="H9" s="3">
        <f ca="1">LOOKUP(G9,Result,Points!$B$2:$B$35)</f>
        <v>0</v>
      </c>
      <c r="I9" s="81"/>
      <c r="J9" s="3">
        <f ca="1">LOOKUP(I9,Result,Points!$B$2:$B$35)</f>
        <v>0</v>
      </c>
      <c r="K9" s="10"/>
      <c r="L9" s="3">
        <f ca="1">LOOKUP(K9,Result,Points!$B$2:$B$35)</f>
        <v>0</v>
      </c>
      <c r="M9" s="83"/>
      <c r="N9" s="3">
        <f ca="1">LOOKUP(M9,Result,Points!$B$2:$B$35)</f>
        <v>0</v>
      </c>
      <c r="O9" s="4">
        <f t="shared" ca="1" si="0"/>
        <v>0</v>
      </c>
      <c r="P9" s="2" t="s">
        <v>17</v>
      </c>
      <c r="R9" s="29" t="s">
        <v>21</v>
      </c>
      <c r="S9" s="10">
        <f t="shared" ref="S9:T9" si="5">A13</f>
        <v>0</v>
      </c>
      <c r="T9" s="130">
        <f t="shared" si="5"/>
        <v>0</v>
      </c>
      <c r="U9" s="2"/>
      <c r="X9" s="29" t="s">
        <v>94</v>
      </c>
      <c r="Y9" s="10"/>
      <c r="Z9" s="5"/>
      <c r="AA9" s="2"/>
    </row>
    <row r="10" spans="1:27" ht="15" x14ac:dyDescent="0.25">
      <c r="A10" s="66"/>
      <c r="B10" s="67"/>
      <c r="C10" s="80"/>
      <c r="D10" s="3">
        <f ca="1">LOOKUP(C10,Result,Points!$B$2:$B$35)</f>
        <v>0</v>
      </c>
      <c r="E10" s="10"/>
      <c r="F10" s="3">
        <f ca="1">LOOKUP(E10,Result,Points!$B$2:$B$35)</f>
        <v>0</v>
      </c>
      <c r="G10" s="81"/>
      <c r="H10" s="3">
        <f ca="1">LOOKUP(G10,Result,Points!$B$2:$B$35)</f>
        <v>0</v>
      </c>
      <c r="I10" s="10"/>
      <c r="J10" s="3">
        <f ca="1">LOOKUP(I10,Result,Points!$B$2:$B$35)</f>
        <v>0</v>
      </c>
      <c r="K10" s="81"/>
      <c r="L10" s="3">
        <f ca="1">LOOKUP(K10,Result,Points!$B$2:$B$35)</f>
        <v>0</v>
      </c>
      <c r="M10" s="118"/>
      <c r="N10" s="3">
        <f ca="1">LOOKUP(M10,Result,Points!$B$2:$B$35)</f>
        <v>0</v>
      </c>
      <c r="O10" s="4">
        <f t="shared" ca="1" si="0"/>
        <v>0</v>
      </c>
      <c r="P10" s="2" t="s">
        <v>18</v>
      </c>
      <c r="R10" s="29" t="s">
        <v>22</v>
      </c>
      <c r="S10" s="10">
        <f t="shared" ref="S10:T10" si="6">A14</f>
        <v>0</v>
      </c>
      <c r="T10" s="130">
        <f t="shared" si="6"/>
        <v>0</v>
      </c>
      <c r="U10" s="2"/>
      <c r="X10" s="29" t="s">
        <v>95</v>
      </c>
      <c r="Y10" s="10"/>
      <c r="Z10" s="5"/>
      <c r="AA10" s="2"/>
    </row>
    <row r="11" spans="1:27" ht="15" x14ac:dyDescent="0.25">
      <c r="A11" s="66"/>
      <c r="B11" s="67"/>
      <c r="C11" s="116"/>
      <c r="D11" s="3">
        <f ca="1">LOOKUP(C11,Result,Points!$B$2:$B$35)</f>
        <v>0</v>
      </c>
      <c r="E11" s="81"/>
      <c r="F11" s="3">
        <f ca="1">LOOKUP(E11,Result,Points!$B$2:$B$35)</f>
        <v>0</v>
      </c>
      <c r="G11" s="10"/>
      <c r="H11" s="3">
        <f ca="1">LOOKUP(G11,Result,Points!$B$2:$B$35)</f>
        <v>0</v>
      </c>
      <c r="I11" s="81"/>
      <c r="J11" s="3">
        <f ca="1">LOOKUP(I11,Result,Points!$B$2:$B$35)</f>
        <v>0</v>
      </c>
      <c r="K11" s="81"/>
      <c r="L11" s="3">
        <f ca="1">LOOKUP(K11,Result,Points!$B$2:$B$35)</f>
        <v>0</v>
      </c>
      <c r="M11" s="118"/>
      <c r="N11" s="3">
        <f ca="1">LOOKUP(M11,Result,Points!$B$2:$B$35)</f>
        <v>0</v>
      </c>
      <c r="O11" s="4">
        <f t="shared" ca="1" si="0"/>
        <v>0</v>
      </c>
      <c r="P11" s="2" t="s">
        <v>19</v>
      </c>
      <c r="S11" s="10"/>
      <c r="T11" s="5"/>
      <c r="U11" s="2"/>
      <c r="X11" s="29"/>
      <c r="Y11" s="10"/>
      <c r="Z11" s="5"/>
      <c r="AA11" s="2"/>
    </row>
    <row r="12" spans="1:27" ht="15" x14ac:dyDescent="0.25">
      <c r="A12" s="66"/>
      <c r="B12" s="67"/>
      <c r="C12" s="116"/>
      <c r="D12" s="3">
        <f ca="1">LOOKUP(C12,Result,Points!$B$2:$B$35)</f>
        <v>0</v>
      </c>
      <c r="E12" s="10"/>
      <c r="F12" s="3">
        <f ca="1">LOOKUP(E12,Result,Points!$B$2:$B$35)</f>
        <v>0</v>
      </c>
      <c r="G12" s="10"/>
      <c r="H12" s="3">
        <f ca="1">LOOKUP(G12,Result,Points!$B$2:$B$35)</f>
        <v>0</v>
      </c>
      <c r="I12" s="10"/>
      <c r="J12" s="3">
        <f ca="1">LOOKUP(I12,Result,Points!$B$2:$B$35)</f>
        <v>0</v>
      </c>
      <c r="K12" s="10"/>
      <c r="L12" s="3">
        <f ca="1">LOOKUP(K12,Result,Points!$B$2:$B$35)</f>
        <v>0</v>
      </c>
      <c r="M12" s="118"/>
      <c r="N12" s="3">
        <f ca="1">LOOKUP(M12,Result,Points!$B$2:$B$35)</f>
        <v>0</v>
      </c>
      <c r="O12" s="4">
        <f t="shared" ca="1" si="0"/>
        <v>0</v>
      </c>
      <c r="P12" s="2"/>
      <c r="S12" s="10"/>
      <c r="T12" s="5"/>
      <c r="U12" s="2"/>
      <c r="X12" s="29"/>
      <c r="Y12" s="10"/>
      <c r="Z12" s="5"/>
      <c r="AA12" s="2"/>
    </row>
    <row r="13" spans="1:27" ht="15" x14ac:dyDescent="0.25">
      <c r="A13" s="66"/>
      <c r="B13" s="67"/>
      <c r="C13" s="116"/>
      <c r="D13" s="3">
        <f ca="1">LOOKUP(C13,Result,Points!$B$2:$B$35)</f>
        <v>0</v>
      </c>
      <c r="E13" s="10"/>
      <c r="F13" s="3">
        <f ca="1">LOOKUP(E13,Result,Points!$B$2:$B$35)</f>
        <v>0</v>
      </c>
      <c r="G13" s="10"/>
      <c r="H13" s="3">
        <f ca="1">LOOKUP(G13,Result,Points!$B$2:$B$35)</f>
        <v>0</v>
      </c>
      <c r="I13" s="10"/>
      <c r="J13" s="3">
        <f ca="1">LOOKUP(I13,Result,Points!$B$2:$B$35)</f>
        <v>0</v>
      </c>
      <c r="K13" s="10"/>
      <c r="L13" s="3">
        <f ca="1">LOOKUP(K13,Result,Points!$B$2:$B$35)</f>
        <v>0</v>
      </c>
      <c r="M13" s="118"/>
      <c r="N13" s="3">
        <f ca="1">LOOKUP(M13,Result,Points!$B$2:$B$35)</f>
        <v>0</v>
      </c>
      <c r="O13" s="4">
        <f t="shared" ca="1" si="0"/>
        <v>0</v>
      </c>
      <c r="P13" s="2"/>
      <c r="S13" s="10"/>
      <c r="T13" s="5"/>
      <c r="U13" s="2"/>
      <c r="X13" s="29"/>
      <c r="Y13" s="10"/>
      <c r="Z13" s="5"/>
      <c r="AA13" s="2"/>
    </row>
    <row r="14" spans="1:27" ht="15" x14ac:dyDescent="0.25">
      <c r="A14" s="66"/>
      <c r="B14" s="67"/>
      <c r="C14" s="116"/>
      <c r="D14" s="3">
        <f ca="1">LOOKUP(C14,Result,Points!$B$2:$B$35)</f>
        <v>0</v>
      </c>
      <c r="E14" s="10"/>
      <c r="F14" s="3">
        <f ca="1">LOOKUP(E14,Result,Points!$B$2:$B$35)</f>
        <v>0</v>
      </c>
      <c r="G14" s="10"/>
      <c r="H14" s="3">
        <f ca="1">LOOKUP(G14,Result,Points!$B$2:$B$35)</f>
        <v>0</v>
      </c>
      <c r="I14" s="10"/>
      <c r="J14" s="3">
        <f ca="1">LOOKUP(I14,Result,Points!$B$2:$B$35)</f>
        <v>0</v>
      </c>
      <c r="K14" s="10"/>
      <c r="L14" s="3">
        <f ca="1">LOOKUP(K14,Result,Points!$B$2:$B$35)</f>
        <v>0</v>
      </c>
      <c r="M14" s="118"/>
      <c r="N14" s="3">
        <f ca="1">LOOKUP(M14,Result,Points!$B$2:$B$35)</f>
        <v>0</v>
      </c>
      <c r="O14" s="4">
        <f t="shared" ca="1" si="0"/>
        <v>0</v>
      </c>
      <c r="P14" s="2"/>
      <c r="S14" s="10"/>
      <c r="T14" s="5"/>
      <c r="U14" s="2"/>
      <c r="X14" s="29"/>
      <c r="Y14" s="10"/>
      <c r="Z14" s="5"/>
      <c r="AA14" s="2"/>
    </row>
    <row r="15" spans="1:27" ht="15" x14ac:dyDescent="0.25">
      <c r="A15" s="66"/>
      <c r="B15" s="67"/>
      <c r="C15" s="116"/>
      <c r="D15" s="3">
        <f ca="1">LOOKUP(C15,Result,Points!$B$2:$B$35)</f>
        <v>0</v>
      </c>
      <c r="E15" s="10"/>
      <c r="F15" s="3">
        <f ca="1">LOOKUP(E15,Result,Points!$B$2:$B$35)</f>
        <v>0</v>
      </c>
      <c r="G15" s="10"/>
      <c r="H15" s="3">
        <f ca="1">LOOKUP(G15,Result,Points!$B$2:$B$35)</f>
        <v>0</v>
      </c>
      <c r="I15" s="10"/>
      <c r="J15" s="3">
        <f ca="1">LOOKUP(I15,Result,Points!$B$2:$B$35)</f>
        <v>0</v>
      </c>
      <c r="K15" s="10"/>
      <c r="L15" s="3">
        <f ca="1">LOOKUP(K15,Result,Points!$B$2:$B$35)</f>
        <v>0</v>
      </c>
      <c r="M15" s="118"/>
      <c r="N15" s="3">
        <f ca="1">LOOKUP(M15,Result,Points!$B$2:$B$35)</f>
        <v>0</v>
      </c>
      <c r="O15" s="4">
        <f t="shared" ca="1" si="0"/>
        <v>0</v>
      </c>
      <c r="P15" s="2"/>
      <c r="S15" s="10"/>
      <c r="T15" s="5"/>
      <c r="U15" s="2"/>
      <c r="Y15" s="10"/>
      <c r="Z15" s="5"/>
      <c r="AA15" s="2"/>
    </row>
    <row r="16" spans="1:27" ht="15" x14ac:dyDescent="0.25">
      <c r="A16" s="66"/>
      <c r="B16" s="67"/>
      <c r="C16" s="116"/>
      <c r="D16" s="3">
        <f ca="1">LOOKUP(C16,Result,Points!$B$2:$B$35)</f>
        <v>0</v>
      </c>
      <c r="E16" s="10"/>
      <c r="F16" s="3">
        <f ca="1">LOOKUP(E16,Result,Points!$B$2:$B$35)</f>
        <v>0</v>
      </c>
      <c r="G16" s="10"/>
      <c r="H16" s="3">
        <f ca="1">LOOKUP(G16,Result,Points!$B$2:$B$35)</f>
        <v>0</v>
      </c>
      <c r="I16" s="10"/>
      <c r="J16" s="3">
        <f ca="1">LOOKUP(I16,Result,Points!$B$2:$B$35)</f>
        <v>0</v>
      </c>
      <c r="K16" s="10"/>
      <c r="L16" s="3">
        <f ca="1">LOOKUP(K16,Result,Points!$B$2:$B$35)</f>
        <v>0</v>
      </c>
      <c r="M16" s="118"/>
      <c r="N16" s="3">
        <f ca="1">LOOKUP(M16,Result,Points!$B$2:$B$35)</f>
        <v>0</v>
      </c>
      <c r="O16" s="4">
        <f t="shared" ca="1" si="0"/>
        <v>0</v>
      </c>
      <c r="P16" s="2"/>
      <c r="S16" s="10"/>
      <c r="T16" s="5"/>
      <c r="U16" s="2"/>
      <c r="Y16" s="10"/>
      <c r="Z16" s="5"/>
      <c r="AA16" s="2"/>
    </row>
    <row r="17" spans="1:28" ht="15" x14ac:dyDescent="0.25">
      <c r="A17" s="66"/>
      <c r="B17" s="67"/>
      <c r="C17" s="116"/>
      <c r="D17" s="3">
        <f ca="1">LOOKUP(C17,Result,Points!$B$2:$B$35)</f>
        <v>0</v>
      </c>
      <c r="E17" s="10"/>
      <c r="F17" s="3">
        <f ca="1">LOOKUP(E17,Result,Points!$B$2:$B$35)</f>
        <v>0</v>
      </c>
      <c r="G17" s="10"/>
      <c r="H17" s="3">
        <f ca="1">LOOKUP(G17,Result,Points!$B$2:$B$35)</f>
        <v>0</v>
      </c>
      <c r="I17" s="10"/>
      <c r="J17" s="3">
        <f ca="1">LOOKUP(I17,Result,Points!$B$2:$B$35)</f>
        <v>0</v>
      </c>
      <c r="K17" s="10"/>
      <c r="L17" s="3">
        <f ca="1">LOOKUP(K17,Result,Points!$B$2:$B$35)</f>
        <v>0</v>
      </c>
      <c r="M17" s="118"/>
      <c r="N17" s="3">
        <f ca="1">LOOKUP(M17,Result,Points!$B$2:$B$35)</f>
        <v>0</v>
      </c>
      <c r="O17" s="4">
        <f t="shared" ca="1" si="0"/>
        <v>0</v>
      </c>
      <c r="P17" s="2"/>
      <c r="S17" s="43"/>
      <c r="T17" s="42"/>
      <c r="X17" s="29"/>
      <c r="Y17" s="43"/>
      <c r="Z17" s="42"/>
    </row>
    <row r="18" spans="1:28" ht="15" x14ac:dyDescent="0.25">
      <c r="A18" s="66"/>
      <c r="B18" s="67"/>
      <c r="C18" s="116"/>
      <c r="D18" s="3">
        <f ca="1">LOOKUP(C18,Result,Points!$B$2:$B$35)</f>
        <v>0</v>
      </c>
      <c r="E18" s="10"/>
      <c r="F18" s="3">
        <f ca="1">LOOKUP(E18,Result,Points!$B$2:$B$35)</f>
        <v>0</v>
      </c>
      <c r="G18" s="10"/>
      <c r="H18" s="3">
        <f ca="1">LOOKUP(G18,Result,Points!$B$2:$B$35)</f>
        <v>0</v>
      </c>
      <c r="I18" s="10"/>
      <c r="J18" s="3">
        <f ca="1">LOOKUP(I18,Result,Points!$B$2:$B$35)</f>
        <v>0</v>
      </c>
      <c r="K18" s="10"/>
      <c r="L18" s="3">
        <f ca="1">LOOKUP(K18,Result,Points!$B$2:$B$35)</f>
        <v>0</v>
      </c>
      <c r="M18" s="118"/>
      <c r="N18" s="3">
        <f ca="1">LOOKUP(M18,Result,Points!$B$2:$B$35)</f>
        <v>0</v>
      </c>
      <c r="O18" s="4">
        <f t="shared" ca="1" si="0"/>
        <v>0</v>
      </c>
      <c r="P18" s="2"/>
      <c r="S18" s="43"/>
      <c r="T18" s="42"/>
      <c r="X18" s="29"/>
      <c r="Y18" s="43"/>
      <c r="Z18" s="42"/>
    </row>
    <row r="19" spans="1:28" ht="15" x14ac:dyDescent="0.25">
      <c r="A19" s="66"/>
      <c r="B19" s="67"/>
      <c r="C19" s="116"/>
      <c r="D19" s="3">
        <f ca="1">LOOKUP(C19,Result,Points!$B$2:$B$35)</f>
        <v>0</v>
      </c>
      <c r="E19" s="10"/>
      <c r="F19" s="3">
        <f ca="1">LOOKUP(E19,Result,Points!$B$2:$B$35)</f>
        <v>0</v>
      </c>
      <c r="G19" s="10"/>
      <c r="H19" s="3">
        <f ca="1">LOOKUP(G19,Result,Points!$B$2:$B$35)</f>
        <v>0</v>
      </c>
      <c r="I19" s="10"/>
      <c r="J19" s="3">
        <f ca="1">LOOKUP(I19,Result,Points!$B$2:$B$35)</f>
        <v>0</v>
      </c>
      <c r="K19" s="10"/>
      <c r="L19" s="3">
        <f ca="1">LOOKUP(K19,Result,Points!$B$2:$B$35)</f>
        <v>0</v>
      </c>
      <c r="M19" s="118"/>
      <c r="N19" s="3">
        <f ca="1">LOOKUP(M19,Result,Points!$B$2:$B$35)</f>
        <v>0</v>
      </c>
      <c r="O19" s="4">
        <f t="shared" ca="1" si="0"/>
        <v>0</v>
      </c>
      <c r="P19" s="2"/>
      <c r="S19" s="57"/>
      <c r="T19" s="57"/>
      <c r="U19" s="55"/>
      <c r="V19" s="55"/>
      <c r="X19" s="29"/>
      <c r="Y19" s="43"/>
      <c r="Z19" s="42"/>
    </row>
    <row r="20" spans="1:28" ht="15" x14ac:dyDescent="0.25">
      <c r="A20" s="66"/>
      <c r="B20" s="67"/>
      <c r="C20" s="116"/>
      <c r="D20" s="3">
        <f ca="1">LOOKUP(C20,Result,Points!$B$2:$B$35)</f>
        <v>0</v>
      </c>
      <c r="E20" s="10"/>
      <c r="F20" s="3">
        <f ca="1">LOOKUP(E20,Result,Points!$B$2:$B$35)</f>
        <v>0</v>
      </c>
      <c r="G20" s="10"/>
      <c r="H20" s="3">
        <f ca="1">LOOKUP(G20,Result,Points!$B$2:$B$35)</f>
        <v>0</v>
      </c>
      <c r="I20" s="10"/>
      <c r="J20" s="3">
        <f ca="1">LOOKUP(I20,Result,Points!$B$2:$B$35)</f>
        <v>0</v>
      </c>
      <c r="K20" s="10"/>
      <c r="L20" s="3">
        <f ca="1">LOOKUP(K20,Result,Points!$B$2:$B$35)</f>
        <v>0</v>
      </c>
      <c r="M20" s="118"/>
      <c r="N20" s="3">
        <f ca="1">LOOKUP(M20,Result,Points!$B$2:$B$35)</f>
        <v>0</v>
      </c>
      <c r="O20" s="4">
        <f t="shared" ca="1" si="0"/>
        <v>0</v>
      </c>
      <c r="P20" s="2"/>
      <c r="X20" s="29"/>
      <c r="AB20" s="85"/>
    </row>
    <row r="21" spans="1:28" ht="15" x14ac:dyDescent="0.25">
      <c r="A21" s="66"/>
      <c r="B21" s="67"/>
      <c r="C21" s="116"/>
      <c r="D21" s="3">
        <f ca="1">LOOKUP(C21,Result,Points!$B$2:$B$35)</f>
        <v>0</v>
      </c>
      <c r="E21" s="10"/>
      <c r="F21" s="3">
        <f ca="1">LOOKUP(E21,Result,Points!$B$2:$B$35)</f>
        <v>0</v>
      </c>
      <c r="G21" s="10"/>
      <c r="H21" s="3">
        <f ca="1">LOOKUP(G21,Result,Points!$B$2:$B$35)</f>
        <v>0</v>
      </c>
      <c r="I21" s="10"/>
      <c r="J21" s="3">
        <f ca="1">LOOKUP(I21,Result,Points!$B$2:$B$35)</f>
        <v>0</v>
      </c>
      <c r="K21" s="10"/>
      <c r="L21" s="3">
        <f ca="1">LOOKUP(K21,Result,Points!$B$2:$B$35)</f>
        <v>0</v>
      </c>
      <c r="M21" s="118"/>
      <c r="N21" s="3">
        <f ca="1">LOOKUP(M21,Result,Points!$B$2:$B$35)</f>
        <v>0</v>
      </c>
      <c r="O21" s="4">
        <f t="shared" ca="1" si="0"/>
        <v>0</v>
      </c>
      <c r="P21" s="2"/>
    </row>
    <row r="22" spans="1:28" ht="15" x14ac:dyDescent="0.25">
      <c r="A22" s="66"/>
      <c r="B22" s="67"/>
      <c r="C22" s="116"/>
      <c r="D22" s="3">
        <f ca="1">LOOKUP(C22,Result,Points!$B$2:$B$35)</f>
        <v>0</v>
      </c>
      <c r="E22" s="10"/>
      <c r="F22" s="3">
        <f ca="1">LOOKUP(E22,Result,Points!$B$2:$B$35)</f>
        <v>0</v>
      </c>
      <c r="G22" s="10"/>
      <c r="H22" s="3">
        <f ca="1">LOOKUP(G22,Result,Points!$B$2:$B$35)</f>
        <v>0</v>
      </c>
      <c r="I22" s="10"/>
      <c r="J22" s="3">
        <f ca="1">LOOKUP(I22,Result,Points!$B$2:$B$35)</f>
        <v>0</v>
      </c>
      <c r="K22" s="10"/>
      <c r="L22" s="3">
        <f ca="1">LOOKUP(K22,Result,Points!$B$2:$B$35)</f>
        <v>0</v>
      </c>
      <c r="M22" s="118"/>
      <c r="N22" s="3">
        <f ca="1">LOOKUP(M22,Result,Points!$B$2:$B$35)</f>
        <v>0</v>
      </c>
      <c r="O22" s="4">
        <f t="shared" ca="1" si="0"/>
        <v>0</v>
      </c>
      <c r="P22" s="2"/>
    </row>
    <row r="23" spans="1:28" ht="15" x14ac:dyDescent="0.25">
      <c r="A23" s="66"/>
      <c r="B23" s="67"/>
      <c r="C23" s="116"/>
      <c r="D23" s="3">
        <f ca="1">LOOKUP(C23,Result,Points!$B$2:$B$35)</f>
        <v>0</v>
      </c>
      <c r="E23" s="10"/>
      <c r="F23" s="3">
        <f ca="1">LOOKUP(E23,Result,Points!$B$2:$B$35)</f>
        <v>0</v>
      </c>
      <c r="G23" s="10"/>
      <c r="H23" s="3">
        <f ca="1">LOOKUP(G23,Result,Points!$B$2:$B$35)</f>
        <v>0</v>
      </c>
      <c r="I23" s="10"/>
      <c r="J23" s="3">
        <f ca="1">LOOKUP(I23,Result,Points!$B$2:$B$35)</f>
        <v>0</v>
      </c>
      <c r="K23" s="10"/>
      <c r="L23" s="3">
        <f ca="1">LOOKUP(K23,Result,Points!$B$2:$B$35)</f>
        <v>0</v>
      </c>
      <c r="M23" s="118"/>
      <c r="N23" s="3">
        <f ca="1">LOOKUP(M23,Result,Points!$B$2:$B$35)</f>
        <v>0</v>
      </c>
      <c r="O23" s="4">
        <f t="shared" ca="1" si="0"/>
        <v>0</v>
      </c>
      <c r="P23" s="2"/>
    </row>
    <row r="24" spans="1:28" ht="15" x14ac:dyDescent="0.25">
      <c r="A24" s="66"/>
      <c r="B24" s="67"/>
      <c r="C24" s="116"/>
      <c r="D24" s="3">
        <f ca="1">LOOKUP(C24,Result,Points!$B$2:$B$35)</f>
        <v>0</v>
      </c>
      <c r="E24" s="10"/>
      <c r="F24" s="3">
        <f ca="1">LOOKUP(E24,Result,Points!$B$2:$B$35)</f>
        <v>0</v>
      </c>
      <c r="G24" s="10"/>
      <c r="H24" s="3">
        <f ca="1">LOOKUP(G24,Result,Points!$B$2:$B$35)</f>
        <v>0</v>
      </c>
      <c r="I24" s="10"/>
      <c r="J24" s="3">
        <f ca="1">LOOKUP(I24,Result,Points!$B$2:$B$35)</f>
        <v>0</v>
      </c>
      <c r="K24" s="10"/>
      <c r="L24" s="3">
        <f ca="1">LOOKUP(K24,Result,Points!$B$2:$B$35)</f>
        <v>0</v>
      </c>
      <c r="M24" s="118"/>
      <c r="N24" s="3">
        <f ca="1">LOOKUP(M24,Result,Points!$B$2:$B$35)</f>
        <v>0</v>
      </c>
      <c r="O24" s="4">
        <f t="shared" ca="1" si="0"/>
        <v>0</v>
      </c>
      <c r="P24" s="2"/>
    </row>
    <row r="25" spans="1:28" ht="15" x14ac:dyDescent="0.25">
      <c r="A25" s="66"/>
      <c r="B25" s="67"/>
      <c r="C25" s="116"/>
      <c r="D25" s="3">
        <f ca="1">LOOKUP(C25,Result,Points!$B$2:$B$35)</f>
        <v>0</v>
      </c>
      <c r="E25" s="10"/>
      <c r="F25" s="3">
        <f ca="1">LOOKUP(E25,Result,Points!$B$2:$B$35)</f>
        <v>0</v>
      </c>
      <c r="G25" s="10"/>
      <c r="H25" s="3">
        <f ca="1">LOOKUP(G25,Result,Points!$B$2:$B$35)</f>
        <v>0</v>
      </c>
      <c r="I25" s="10"/>
      <c r="J25" s="3">
        <f ca="1">LOOKUP(I25,Result,Points!$B$2:$B$35)</f>
        <v>0</v>
      </c>
      <c r="K25" s="10"/>
      <c r="L25" s="3">
        <f ca="1">LOOKUP(K25,Result,Points!$B$2:$B$35)</f>
        <v>0</v>
      </c>
      <c r="M25" s="118"/>
      <c r="N25" s="3">
        <f ca="1">LOOKUP(M25,Result,Points!$B$2:$B$35)</f>
        <v>0</v>
      </c>
      <c r="O25" s="4">
        <f t="shared" ca="1" si="0"/>
        <v>0</v>
      </c>
      <c r="P25" s="2"/>
    </row>
    <row r="26" spans="1:28" ht="15" x14ac:dyDescent="0.25">
      <c r="A26" s="66"/>
      <c r="B26" s="67"/>
      <c r="C26" s="116"/>
      <c r="D26" s="3">
        <f ca="1">LOOKUP(C26,Result,Points!$B$2:$B$35)</f>
        <v>0</v>
      </c>
      <c r="E26" s="10"/>
      <c r="F26" s="3">
        <f ca="1">LOOKUP(E26,Result,Points!$B$2:$B$35)</f>
        <v>0</v>
      </c>
      <c r="G26" s="10"/>
      <c r="H26" s="3">
        <f ca="1">LOOKUP(G26,Result,Points!$B$2:$B$35)</f>
        <v>0</v>
      </c>
      <c r="I26" s="10"/>
      <c r="J26" s="3">
        <f ca="1">LOOKUP(I26,Result,Points!$B$2:$B$35)</f>
        <v>0</v>
      </c>
      <c r="K26" s="10"/>
      <c r="L26" s="3">
        <f ca="1">LOOKUP(K26,Result,Points!$B$2:$B$35)</f>
        <v>0</v>
      </c>
      <c r="M26" s="118"/>
      <c r="N26" s="3">
        <f ca="1">LOOKUP(M26,Result,Points!$B$2:$B$35)</f>
        <v>0</v>
      </c>
      <c r="O26" s="4">
        <f t="shared" ca="1" si="0"/>
        <v>0</v>
      </c>
      <c r="P26" s="2"/>
    </row>
    <row r="27" spans="1:28" ht="12.75" x14ac:dyDescent="0.2">
      <c r="A27" s="43"/>
      <c r="B27" s="42"/>
      <c r="C27" s="38"/>
      <c r="D27" s="30"/>
      <c r="F27" s="30"/>
      <c r="H27" s="30"/>
      <c r="I27" s="29"/>
      <c r="J27" s="30"/>
      <c r="K27" s="29"/>
      <c r="L27" s="30"/>
      <c r="M27" s="105"/>
      <c r="N27" s="30"/>
      <c r="O27" s="27"/>
      <c r="P27" s="29"/>
    </row>
    <row r="28" spans="1:28" ht="12.75" x14ac:dyDescent="0.2">
      <c r="A28" s="85"/>
      <c r="C28" s="46"/>
      <c r="D28" s="30"/>
      <c r="F28" s="30"/>
      <c r="H28" s="30"/>
      <c r="I28" s="29"/>
      <c r="J28" s="30"/>
      <c r="K28" s="29"/>
      <c r="L28" s="30"/>
      <c r="M28" s="105"/>
      <c r="N28" s="30"/>
      <c r="O28" s="27"/>
      <c r="P28" s="29"/>
    </row>
    <row r="29" spans="1:28" ht="15" x14ac:dyDescent="0.25">
      <c r="A29" s="18"/>
      <c r="B29" s="61" t="s">
        <v>47</v>
      </c>
      <c r="C29" s="18"/>
      <c r="D29" s="30"/>
      <c r="F29" s="30"/>
      <c r="H29" s="30"/>
      <c r="I29" s="29"/>
      <c r="J29" s="30"/>
      <c r="K29" s="29"/>
      <c r="L29" s="30"/>
      <c r="M29" s="105"/>
      <c r="N29" s="30"/>
      <c r="O29" s="27"/>
      <c r="P29" s="29"/>
    </row>
    <row r="30" spans="1:28" ht="15" x14ac:dyDescent="0.25">
      <c r="A30" s="41" t="s">
        <v>193</v>
      </c>
      <c r="D30" s="30"/>
      <c r="F30" s="30"/>
      <c r="H30" s="30"/>
      <c r="I30" s="29"/>
      <c r="J30" s="30"/>
      <c r="K30" s="29"/>
      <c r="L30" s="30"/>
      <c r="M30" s="105"/>
      <c r="N30" s="30"/>
      <c r="O30" s="27"/>
      <c r="P30" s="29"/>
    </row>
    <row r="31" spans="1:28" ht="47.25" x14ac:dyDescent="0.25">
      <c r="A31" s="49" t="s">
        <v>4</v>
      </c>
      <c r="B31" s="49" t="s">
        <v>0</v>
      </c>
      <c r="C31" s="54" t="s">
        <v>33</v>
      </c>
      <c r="D31" s="128" t="s">
        <v>203</v>
      </c>
      <c r="F31" s="30"/>
      <c r="H31" s="30"/>
      <c r="I31" s="29"/>
      <c r="J31" s="30"/>
      <c r="K31" s="29"/>
      <c r="L31" s="30"/>
      <c r="M31" s="105"/>
      <c r="N31" s="30"/>
      <c r="O31" s="27"/>
      <c r="P31" s="29"/>
    </row>
    <row r="32" spans="1:28" ht="15" customHeight="1" x14ac:dyDescent="0.2">
      <c r="A32" s="10">
        <v>55</v>
      </c>
      <c r="B32" s="130" t="s">
        <v>197</v>
      </c>
      <c r="C32" s="2"/>
      <c r="D32" s="129">
        <v>1</v>
      </c>
      <c r="F32" s="30"/>
      <c r="H32" s="30"/>
      <c r="I32" s="29"/>
      <c r="J32" s="30"/>
      <c r="K32" s="29"/>
      <c r="L32" s="30"/>
      <c r="M32" s="105"/>
      <c r="N32" s="30"/>
      <c r="O32" s="27"/>
      <c r="P32" s="29"/>
    </row>
    <row r="33" spans="1:16" ht="15" customHeight="1" x14ac:dyDescent="0.2">
      <c r="A33" s="10">
        <v>58</v>
      </c>
      <c r="B33" s="130" t="s">
        <v>198</v>
      </c>
      <c r="C33" s="2"/>
      <c r="D33" s="129">
        <v>2</v>
      </c>
      <c r="F33" s="30"/>
      <c r="H33" s="30"/>
      <c r="I33" s="29"/>
      <c r="J33" s="30"/>
      <c r="K33" s="29"/>
      <c r="L33" s="30"/>
      <c r="M33" s="105"/>
      <c r="N33" s="30"/>
      <c r="O33" s="27"/>
      <c r="P33" s="29"/>
    </row>
    <row r="34" spans="1:16" ht="15" customHeight="1" x14ac:dyDescent="0.2">
      <c r="A34" s="10">
        <v>76</v>
      </c>
      <c r="B34" s="130" t="s">
        <v>199</v>
      </c>
      <c r="C34" s="2"/>
      <c r="D34" s="129">
        <v>3</v>
      </c>
      <c r="F34" s="30"/>
      <c r="H34" s="30"/>
      <c r="I34" s="29"/>
      <c r="J34" s="30"/>
      <c r="K34" s="29"/>
      <c r="L34" s="30"/>
      <c r="M34" s="105"/>
      <c r="N34" s="30"/>
      <c r="O34" s="27"/>
      <c r="P34" s="29"/>
    </row>
    <row r="35" spans="1:16" ht="15" customHeight="1" x14ac:dyDescent="0.2">
      <c r="A35" s="10"/>
      <c r="B35" s="5"/>
      <c r="C35" s="2"/>
      <c r="D35" s="129"/>
      <c r="F35" s="30"/>
      <c r="H35" s="30"/>
      <c r="I35" s="29"/>
      <c r="J35" s="30"/>
      <c r="K35" s="29"/>
      <c r="L35" s="30"/>
      <c r="M35" s="105"/>
      <c r="N35" s="30"/>
      <c r="O35" s="27"/>
      <c r="P35" s="29"/>
    </row>
    <row r="36" spans="1:16" ht="15" customHeight="1" x14ac:dyDescent="0.2">
      <c r="A36" s="10"/>
      <c r="B36" s="5"/>
      <c r="C36" s="2"/>
      <c r="D36" s="3"/>
      <c r="F36" s="30"/>
      <c r="H36" s="30"/>
      <c r="I36" s="29"/>
      <c r="J36" s="30"/>
      <c r="K36" s="29"/>
      <c r="L36" s="30"/>
      <c r="M36" s="105"/>
      <c r="N36" s="30"/>
      <c r="O36" s="27"/>
      <c r="P36" s="29"/>
    </row>
    <row r="37" spans="1:16" ht="12.75" x14ac:dyDescent="0.2">
      <c r="A37" s="10"/>
      <c r="B37" s="5"/>
      <c r="C37" s="2"/>
      <c r="D37" s="3"/>
      <c r="F37" s="30"/>
      <c r="H37" s="30"/>
      <c r="I37" s="29"/>
      <c r="J37" s="30"/>
      <c r="K37" s="29"/>
      <c r="L37" s="30"/>
      <c r="M37" s="105"/>
      <c r="N37" s="30"/>
      <c r="O37" s="27"/>
      <c r="P37" s="29"/>
    </row>
    <row r="38" spans="1:16" ht="12.75" x14ac:dyDescent="0.2">
      <c r="A38" s="10"/>
      <c r="B38" s="5"/>
      <c r="C38" s="2"/>
      <c r="D38" s="3"/>
      <c r="F38" s="30"/>
      <c r="H38" s="30"/>
      <c r="I38" s="29"/>
      <c r="J38" s="30"/>
      <c r="K38" s="29"/>
      <c r="L38" s="30"/>
      <c r="M38" s="105"/>
      <c r="N38" s="30"/>
      <c r="O38" s="27"/>
      <c r="P38" s="29"/>
    </row>
    <row r="39" spans="1:16" ht="12.75" x14ac:dyDescent="0.2">
      <c r="A39" s="10"/>
      <c r="B39" s="5"/>
      <c r="C39" s="2"/>
      <c r="D39" s="3"/>
      <c r="F39" s="30"/>
      <c r="G39" s="13"/>
      <c r="H39" s="13"/>
      <c r="I39" s="13"/>
      <c r="J39" s="30"/>
      <c r="K39" s="29"/>
      <c r="L39" s="30"/>
      <c r="M39" s="105"/>
      <c r="N39" s="30"/>
      <c r="O39" s="27"/>
      <c r="P39" s="29"/>
    </row>
    <row r="40" spans="1:16" ht="12.75" x14ac:dyDescent="0.2">
      <c r="A40" s="10"/>
      <c r="B40" s="5"/>
      <c r="C40" s="2"/>
      <c r="D40" s="3"/>
      <c r="F40" s="30"/>
      <c r="G40" s="13"/>
      <c r="H40" s="13"/>
      <c r="I40" s="13"/>
      <c r="J40" s="30"/>
      <c r="K40" s="29"/>
      <c r="L40" s="30"/>
      <c r="M40" s="105"/>
      <c r="N40" s="30"/>
      <c r="O40" s="27"/>
      <c r="P40" s="29"/>
    </row>
    <row r="41" spans="1:16" ht="12.75" x14ac:dyDescent="0.2">
      <c r="A41" s="10"/>
      <c r="B41" s="5"/>
      <c r="C41" s="2"/>
      <c r="D41" s="3"/>
      <c r="F41" s="30"/>
      <c r="G41" s="13"/>
      <c r="H41" s="13"/>
      <c r="I41" s="13"/>
      <c r="J41" s="30"/>
      <c r="K41" s="29"/>
      <c r="L41" s="30"/>
      <c r="M41" s="105"/>
      <c r="N41" s="30"/>
      <c r="O41" s="27"/>
      <c r="P41" s="29"/>
    </row>
    <row r="42" spans="1:16" ht="12.75" x14ac:dyDescent="0.2">
      <c r="A42" s="10"/>
      <c r="B42" s="5"/>
      <c r="C42" s="2"/>
      <c r="D42" s="3"/>
      <c r="F42" s="30"/>
      <c r="G42" s="13"/>
      <c r="H42" s="13"/>
      <c r="I42" s="13"/>
      <c r="J42" s="30"/>
      <c r="K42" s="29"/>
      <c r="L42" s="30"/>
      <c r="M42" s="105"/>
      <c r="N42" s="30"/>
      <c r="O42" s="27"/>
      <c r="P42" s="29"/>
    </row>
    <row r="43" spans="1:16" ht="12.75" x14ac:dyDescent="0.2">
      <c r="A43" s="10"/>
      <c r="B43" s="5"/>
      <c r="C43" s="2"/>
      <c r="D43" s="3"/>
      <c r="F43" s="30"/>
      <c r="G43" s="13"/>
      <c r="H43" s="13"/>
      <c r="I43" s="13"/>
      <c r="J43" s="30"/>
      <c r="K43" s="29"/>
      <c r="L43" s="30"/>
      <c r="M43" s="105"/>
      <c r="N43" s="30"/>
      <c r="O43" s="27"/>
      <c r="P43" s="29"/>
    </row>
    <row r="44" spans="1:16" ht="15" x14ac:dyDescent="0.25">
      <c r="A44" s="85"/>
      <c r="B44" s="61" t="s">
        <v>34</v>
      </c>
      <c r="C44" s="85"/>
      <c r="D44" s="30"/>
      <c r="F44" s="30"/>
      <c r="G44" s="13"/>
      <c r="H44" s="13"/>
      <c r="I44" s="13"/>
      <c r="J44" s="30"/>
      <c r="K44" s="29"/>
      <c r="L44" s="30"/>
      <c r="M44" s="105"/>
      <c r="N44" s="30"/>
      <c r="O44" s="27"/>
      <c r="P44" s="29"/>
    </row>
    <row r="45" spans="1:16" ht="15" x14ac:dyDescent="0.25">
      <c r="A45" s="62" t="s">
        <v>193</v>
      </c>
      <c r="C45" s="61"/>
      <c r="D45" s="30"/>
      <c r="F45" s="30"/>
      <c r="G45" s="13"/>
      <c r="H45" s="13"/>
      <c r="I45" s="13"/>
      <c r="J45" s="30"/>
      <c r="K45" s="29"/>
      <c r="L45" s="30"/>
      <c r="M45" s="105"/>
      <c r="N45" s="30"/>
      <c r="O45" s="27"/>
      <c r="P45" s="29"/>
    </row>
    <row r="46" spans="1:16" ht="47.25" x14ac:dyDescent="0.25">
      <c r="A46" s="49" t="s">
        <v>4</v>
      </c>
      <c r="B46" s="49" t="s">
        <v>0</v>
      </c>
      <c r="C46" s="54" t="s">
        <v>46</v>
      </c>
      <c r="D46" s="128" t="s">
        <v>203</v>
      </c>
      <c r="F46" s="30"/>
      <c r="G46" s="13"/>
      <c r="H46" s="13"/>
      <c r="I46" s="13"/>
      <c r="J46" s="30"/>
      <c r="K46" s="29"/>
      <c r="L46" s="30"/>
      <c r="M46" s="105"/>
      <c r="N46" s="30"/>
      <c r="O46" s="27"/>
      <c r="P46" s="29"/>
    </row>
    <row r="47" spans="1:16" ht="15" customHeight="1" x14ac:dyDescent="0.2">
      <c r="A47" s="10">
        <v>11</v>
      </c>
      <c r="B47" s="5" t="s">
        <v>194</v>
      </c>
      <c r="C47" s="2"/>
      <c r="D47" s="129">
        <v>1</v>
      </c>
      <c r="F47" s="30"/>
      <c r="G47" s="13"/>
      <c r="H47" s="13"/>
      <c r="I47" s="13"/>
      <c r="J47" s="30"/>
      <c r="K47" s="29"/>
      <c r="L47" s="30"/>
      <c r="M47" s="105"/>
      <c r="N47" s="30"/>
      <c r="O47" s="27"/>
      <c r="P47" s="29"/>
    </row>
    <row r="48" spans="1:16" ht="15" customHeight="1" x14ac:dyDescent="0.2">
      <c r="A48" s="10">
        <v>31</v>
      </c>
      <c r="B48" s="5" t="s">
        <v>196</v>
      </c>
      <c r="C48" s="2"/>
      <c r="D48" s="129">
        <v>2</v>
      </c>
      <c r="F48" s="30"/>
      <c r="G48" s="13"/>
      <c r="H48" s="13"/>
      <c r="I48" s="13"/>
      <c r="J48" s="30"/>
      <c r="K48" s="29"/>
      <c r="L48" s="30"/>
      <c r="M48" s="30"/>
      <c r="N48" s="30"/>
      <c r="O48" s="27"/>
      <c r="P48" s="29"/>
    </row>
    <row r="49" spans="1:21" ht="15" customHeight="1" x14ac:dyDescent="0.2">
      <c r="A49" s="53">
        <v>19</v>
      </c>
      <c r="B49" s="7" t="s">
        <v>195</v>
      </c>
      <c r="C49" s="2"/>
      <c r="D49" s="129">
        <v>3</v>
      </c>
      <c r="F49" s="30"/>
      <c r="G49" s="13"/>
      <c r="H49" s="13"/>
      <c r="I49" s="13"/>
      <c r="J49" s="30"/>
      <c r="K49" s="29"/>
      <c r="L49" s="30"/>
      <c r="M49" s="30"/>
      <c r="N49" s="30"/>
      <c r="O49" s="27"/>
      <c r="P49" s="29"/>
    </row>
    <row r="50" spans="1:21" ht="15" customHeight="1" x14ac:dyDescent="0.2">
      <c r="A50" s="10">
        <v>3</v>
      </c>
      <c r="B50" s="5" t="s">
        <v>191</v>
      </c>
      <c r="C50" s="2"/>
      <c r="D50" s="129">
        <v>4</v>
      </c>
      <c r="F50" s="30"/>
      <c r="G50" s="13"/>
      <c r="H50" s="13"/>
      <c r="I50" s="13"/>
      <c r="J50" s="30"/>
      <c r="K50" s="29"/>
      <c r="L50" s="30"/>
      <c r="M50" s="30"/>
      <c r="N50" s="30"/>
      <c r="O50" s="27"/>
      <c r="P50" s="29"/>
    </row>
    <row r="51" spans="1:21" ht="12.75" x14ac:dyDescent="0.2">
      <c r="A51" s="10"/>
      <c r="B51" s="5"/>
      <c r="C51" s="2"/>
      <c r="D51" s="131" t="s">
        <v>94</v>
      </c>
      <c r="F51" s="30"/>
      <c r="G51" s="13"/>
      <c r="H51" s="13"/>
      <c r="I51" s="13"/>
      <c r="M51" s="30"/>
      <c r="N51" s="30"/>
      <c r="O51" s="27"/>
      <c r="P51" s="29"/>
      <c r="U51" s="13"/>
    </row>
    <row r="52" spans="1:21" ht="15" x14ac:dyDescent="0.25">
      <c r="A52" s="66"/>
      <c r="B52" s="67"/>
      <c r="C52" s="93"/>
      <c r="D52" s="131" t="s">
        <v>95</v>
      </c>
      <c r="F52" s="30"/>
      <c r="G52" s="13"/>
      <c r="H52" s="13"/>
      <c r="I52" s="13"/>
      <c r="M52" s="30"/>
      <c r="N52" s="30"/>
      <c r="O52" s="27"/>
      <c r="P52" s="29"/>
      <c r="U52" s="13"/>
    </row>
    <row r="53" spans="1:21" ht="15" x14ac:dyDescent="0.25">
      <c r="A53" s="66"/>
      <c r="B53" s="67"/>
      <c r="C53" s="93"/>
      <c r="D53" s="3"/>
      <c r="F53" s="30"/>
      <c r="G53" s="13"/>
      <c r="H53" s="13"/>
      <c r="I53" s="13"/>
      <c r="M53" s="30"/>
      <c r="N53" s="30"/>
      <c r="O53" s="27"/>
      <c r="P53" s="29"/>
      <c r="U53" s="13"/>
    </row>
    <row r="54" spans="1:21" ht="15" x14ac:dyDescent="0.25">
      <c r="A54" s="66"/>
      <c r="B54" s="67"/>
      <c r="C54" s="93"/>
      <c r="D54" s="3"/>
      <c r="F54" s="30"/>
      <c r="G54" s="43"/>
      <c r="H54" s="42"/>
      <c r="I54" s="29"/>
      <c r="M54" s="30"/>
      <c r="N54" s="30"/>
      <c r="O54" s="27"/>
      <c r="P54" s="29"/>
      <c r="U54" s="13"/>
    </row>
    <row r="55" spans="1:21" ht="15" x14ac:dyDescent="0.25">
      <c r="A55" s="94"/>
      <c r="B55" s="67"/>
      <c r="C55" s="93"/>
      <c r="D55" s="3"/>
      <c r="F55" s="30"/>
      <c r="G55" s="43"/>
      <c r="H55" s="42"/>
      <c r="I55" s="29"/>
      <c r="M55" s="30"/>
      <c r="N55" s="30"/>
      <c r="O55" s="27"/>
      <c r="P55" s="29"/>
      <c r="U55" s="13"/>
    </row>
    <row r="56" spans="1:21" ht="15" x14ac:dyDescent="0.25">
      <c r="A56" s="66"/>
      <c r="B56" s="67"/>
      <c r="C56" s="93"/>
      <c r="D56" s="3"/>
      <c r="F56" s="30"/>
      <c r="G56" s="43"/>
      <c r="H56" s="42"/>
      <c r="I56" s="29"/>
      <c r="M56" s="30"/>
      <c r="N56" s="30"/>
      <c r="O56" s="27"/>
      <c r="P56" s="29"/>
      <c r="U56" s="13"/>
    </row>
    <row r="57" spans="1:21" ht="15" x14ac:dyDescent="0.25">
      <c r="A57" s="66"/>
      <c r="B57" s="67"/>
      <c r="C57" s="93"/>
      <c r="D57" s="3"/>
      <c r="F57" s="30"/>
      <c r="G57" s="43"/>
      <c r="H57" s="42"/>
      <c r="I57" s="29"/>
      <c r="M57" s="30"/>
      <c r="N57" s="30"/>
      <c r="O57" s="27"/>
      <c r="P57" s="29"/>
      <c r="U57" s="13"/>
    </row>
    <row r="58" spans="1:21" ht="15" x14ac:dyDescent="0.25">
      <c r="A58" s="66"/>
      <c r="B58" s="67"/>
      <c r="C58" s="93"/>
      <c r="D58" s="3"/>
      <c r="F58" s="30"/>
      <c r="H58" s="30"/>
      <c r="I58" s="29"/>
      <c r="M58" s="30"/>
      <c r="N58" s="30"/>
      <c r="O58" s="27"/>
      <c r="P58" s="29"/>
      <c r="U58" s="13"/>
    </row>
    <row r="59" spans="1:21" x14ac:dyDescent="0.25">
      <c r="U59" s="13"/>
    </row>
    <row r="60" spans="1:21" ht="12.75" x14ac:dyDescent="0.2">
      <c r="C60" s="248"/>
      <c r="D60" s="249"/>
      <c r="U60" s="13"/>
    </row>
    <row r="61" spans="1:21" ht="12.75" x14ac:dyDescent="0.2">
      <c r="C61" s="34"/>
      <c r="D61" s="35"/>
      <c r="U61" s="13"/>
    </row>
    <row r="62" spans="1:21" ht="12.75" x14ac:dyDescent="0.2">
      <c r="C62" s="34"/>
      <c r="D62" s="35"/>
      <c r="U62" s="13"/>
    </row>
    <row r="63" spans="1:21" ht="12.75" x14ac:dyDescent="0.2">
      <c r="C63" s="34"/>
      <c r="D63" s="35"/>
      <c r="U63" s="13"/>
    </row>
    <row r="64" spans="1:21" ht="12.75" x14ac:dyDescent="0.2">
      <c r="C64" s="34"/>
      <c r="D64" s="35"/>
      <c r="U64" s="13"/>
    </row>
    <row r="65" spans="3:24" ht="12.75" x14ac:dyDescent="0.2">
      <c r="C65" s="34"/>
      <c r="D65" s="35"/>
      <c r="U65" s="13"/>
    </row>
    <row r="66" spans="3:24" ht="12.75" x14ac:dyDescent="0.2">
      <c r="C66" s="34"/>
      <c r="D66" s="35"/>
      <c r="U66" s="13"/>
    </row>
    <row r="67" spans="3:24" ht="12.75" x14ac:dyDescent="0.2">
      <c r="C67" s="34"/>
      <c r="D67" s="35"/>
      <c r="U67" s="13"/>
    </row>
    <row r="68" spans="3:24" ht="12.75" x14ac:dyDescent="0.2">
      <c r="C68" s="34"/>
      <c r="D68" s="35"/>
      <c r="U68" s="13"/>
    </row>
    <row r="69" spans="3:24" ht="12.75" x14ac:dyDescent="0.2">
      <c r="C69" s="34"/>
      <c r="D69" s="35"/>
      <c r="U69" s="13"/>
    </row>
    <row r="70" spans="3:24" ht="12.75" x14ac:dyDescent="0.2">
      <c r="C70" s="34"/>
      <c r="D70" s="35"/>
    </row>
    <row r="71" spans="3:24" ht="12.75" x14ac:dyDescent="0.2">
      <c r="C71" s="34"/>
      <c r="D71" s="35"/>
    </row>
    <row r="72" spans="3:24" ht="12.75" x14ac:dyDescent="0.2">
      <c r="C72" s="34"/>
      <c r="D72" s="35"/>
      <c r="X72" s="29"/>
    </row>
    <row r="73" spans="3:24" ht="12.75" x14ac:dyDescent="0.2">
      <c r="C73" s="34"/>
      <c r="D73" s="35"/>
      <c r="X73" s="29"/>
    </row>
    <row r="74" spans="3:24" ht="12.75" x14ac:dyDescent="0.2">
      <c r="C74" s="34"/>
      <c r="D74" s="35"/>
      <c r="X74" s="29"/>
    </row>
    <row r="75" spans="3:24" ht="12.75" x14ac:dyDescent="0.2">
      <c r="C75" s="34"/>
      <c r="D75" s="35"/>
      <c r="X75" s="29"/>
    </row>
    <row r="76" spans="3:24" ht="12.75" x14ac:dyDescent="0.2">
      <c r="C76" s="34"/>
      <c r="D76" s="35"/>
      <c r="X76" s="29"/>
    </row>
    <row r="77" spans="3:24" ht="12.75" x14ac:dyDescent="0.2">
      <c r="C77" s="34"/>
      <c r="D77" s="35"/>
      <c r="X77" s="29"/>
    </row>
    <row r="78" spans="3:24" ht="12.75" x14ac:dyDescent="0.2">
      <c r="C78" s="34"/>
      <c r="D78" s="35"/>
      <c r="X78" s="29"/>
    </row>
    <row r="79" spans="3:24" ht="12.75" x14ac:dyDescent="0.2">
      <c r="C79" s="34"/>
      <c r="D79" s="35"/>
      <c r="X79" s="29"/>
    </row>
    <row r="80" spans="3:24" ht="12.75" x14ac:dyDescent="0.2">
      <c r="C80" s="34"/>
      <c r="D80" s="35"/>
      <c r="X80" s="29"/>
    </row>
    <row r="81" spans="3:24" ht="12.75" x14ac:dyDescent="0.2">
      <c r="C81" s="34"/>
      <c r="D81" s="35"/>
      <c r="X81" s="29"/>
    </row>
    <row r="82" spans="3:24" ht="12.75" x14ac:dyDescent="0.2">
      <c r="C82" s="34"/>
      <c r="D82" s="35"/>
      <c r="X82" s="29"/>
    </row>
    <row r="83" spans="3:24" ht="12.75" x14ac:dyDescent="0.2">
      <c r="C83" s="34"/>
      <c r="D83" s="35"/>
      <c r="X83" s="29"/>
    </row>
    <row r="84" spans="3:24" ht="12.75" x14ac:dyDescent="0.2">
      <c r="C84" s="34"/>
      <c r="D84" s="35"/>
      <c r="X84" s="29"/>
    </row>
    <row r="85" spans="3:24" ht="12.75" x14ac:dyDescent="0.2">
      <c r="C85" s="34"/>
      <c r="D85" s="35"/>
      <c r="X85" s="29"/>
    </row>
    <row r="86" spans="3:24" ht="12.75" x14ac:dyDescent="0.2">
      <c r="C86" s="34"/>
      <c r="D86" s="35"/>
      <c r="X86" s="29"/>
    </row>
    <row r="87" spans="3:24" ht="12.75" x14ac:dyDescent="0.2">
      <c r="C87" s="34"/>
      <c r="D87" s="35"/>
      <c r="X87" s="29"/>
    </row>
    <row r="88" spans="3:24" ht="12.75" x14ac:dyDescent="0.2">
      <c r="C88" s="34"/>
      <c r="D88" s="35"/>
      <c r="X88" s="29"/>
    </row>
    <row r="89" spans="3:24" ht="12.75" x14ac:dyDescent="0.2">
      <c r="C89" s="34"/>
      <c r="D89" s="35"/>
      <c r="X89" s="29"/>
    </row>
    <row r="90" spans="3:24" ht="12.75" x14ac:dyDescent="0.2">
      <c r="C90" s="34"/>
      <c r="D90" s="35"/>
      <c r="X90" s="29"/>
    </row>
    <row r="91" spans="3:24" ht="12.75" x14ac:dyDescent="0.2">
      <c r="C91" s="34"/>
      <c r="D91" s="35"/>
      <c r="X91" s="29"/>
    </row>
    <row r="92" spans="3:24" ht="12.75" x14ac:dyDescent="0.2">
      <c r="C92" s="34"/>
      <c r="D92" s="35"/>
      <c r="X92" s="29"/>
    </row>
    <row r="93" spans="3:24" ht="12.75" x14ac:dyDescent="0.2">
      <c r="C93" s="34"/>
      <c r="D93" s="35"/>
      <c r="X93" s="29"/>
    </row>
    <row r="94" spans="3:24" ht="12.75" x14ac:dyDescent="0.2">
      <c r="C94" s="36"/>
      <c r="D94" s="37"/>
      <c r="X94" s="29"/>
    </row>
    <row r="95" spans="3:24" ht="12.75" x14ac:dyDescent="0.2">
      <c r="C95" s="38"/>
      <c r="D95" s="39"/>
      <c r="X95" s="29"/>
    </row>
    <row r="96" spans="3:24" ht="12.75" x14ac:dyDescent="0.2">
      <c r="C96" s="38"/>
      <c r="D96" s="39"/>
      <c r="X96" s="29"/>
    </row>
    <row r="97" spans="3:24" ht="12.75" x14ac:dyDescent="0.2">
      <c r="C97" s="38"/>
      <c r="D97" s="39"/>
      <c r="X97" s="29"/>
    </row>
    <row r="98" spans="3:24" ht="12.75" x14ac:dyDescent="0.2">
      <c r="C98" s="38"/>
      <c r="D98" s="39"/>
      <c r="X98" s="29"/>
    </row>
    <row r="99" spans="3:24" ht="12.75" x14ac:dyDescent="0.2">
      <c r="C99" s="38"/>
      <c r="D99" s="39"/>
      <c r="X99" s="29"/>
    </row>
    <row r="100" spans="3:24" ht="12.75" x14ac:dyDescent="0.2">
      <c r="C100" s="38"/>
      <c r="D100" s="39"/>
      <c r="X100" s="29"/>
    </row>
    <row r="101" spans="3:24" ht="12.75" x14ac:dyDescent="0.2">
      <c r="C101" s="38"/>
      <c r="D101" s="39"/>
      <c r="X101" s="29"/>
    </row>
    <row r="102" spans="3:24" ht="12.75" x14ac:dyDescent="0.2">
      <c r="C102" s="38"/>
      <c r="D102" s="39"/>
      <c r="X102" s="29"/>
    </row>
    <row r="103" spans="3:24" ht="12.75" x14ac:dyDescent="0.2">
      <c r="C103" s="38"/>
      <c r="D103" s="39"/>
      <c r="X103" s="29"/>
    </row>
    <row r="104" spans="3:24" ht="12.75" x14ac:dyDescent="0.2">
      <c r="C104" s="38"/>
      <c r="D104" s="39"/>
      <c r="X104" s="29"/>
    </row>
    <row r="105" spans="3:24" ht="12.75" x14ac:dyDescent="0.2">
      <c r="C105" s="38"/>
      <c r="D105" s="39"/>
      <c r="X105" s="29"/>
    </row>
    <row r="106" spans="3:24" ht="12.75" x14ac:dyDescent="0.2">
      <c r="C106" s="38"/>
      <c r="D106" s="39"/>
      <c r="X106" s="29"/>
    </row>
    <row r="107" spans="3:24" x14ac:dyDescent="0.25">
      <c r="X107" s="29"/>
    </row>
    <row r="108" spans="3:24" x14ac:dyDescent="0.25">
      <c r="X108" s="29"/>
    </row>
    <row r="109" spans="3:24" x14ac:dyDescent="0.25">
      <c r="X109" s="29"/>
    </row>
    <row r="110" spans="3:24" x14ac:dyDescent="0.25">
      <c r="X110" s="29"/>
    </row>
    <row r="111" spans="3:24" x14ac:dyDescent="0.25">
      <c r="X111" s="29"/>
    </row>
    <row r="112" spans="3:24" x14ac:dyDescent="0.25">
      <c r="X112" s="29"/>
    </row>
    <row r="113" spans="24:24" x14ac:dyDescent="0.25">
      <c r="X113" s="29"/>
    </row>
    <row r="114" spans="24:24" x14ac:dyDescent="0.25">
      <c r="X114" s="29"/>
    </row>
    <row r="115" spans="24:24" x14ac:dyDescent="0.25">
      <c r="X115" s="29"/>
    </row>
    <row r="116" spans="24:24" x14ac:dyDescent="0.25">
      <c r="X116" s="29"/>
    </row>
    <row r="117" spans="24:24" x14ac:dyDescent="0.25">
      <c r="X117" s="29"/>
    </row>
    <row r="118" spans="24:24" x14ac:dyDescent="0.25">
      <c r="X118" s="29"/>
    </row>
    <row r="119" spans="24:24" x14ac:dyDescent="0.25">
      <c r="X119" s="29"/>
    </row>
    <row r="120" spans="24:24" x14ac:dyDescent="0.25">
      <c r="X120" s="29"/>
    </row>
    <row r="121" spans="24:24" x14ac:dyDescent="0.25">
      <c r="X121" s="29"/>
    </row>
    <row r="122" spans="24:24" x14ac:dyDescent="0.25">
      <c r="X122" s="29"/>
    </row>
    <row r="123" spans="24:24" x14ac:dyDescent="0.25">
      <c r="X123" s="29"/>
    </row>
    <row r="124" spans="24:24" x14ac:dyDescent="0.25">
      <c r="X124" s="29"/>
    </row>
    <row r="125" spans="24:24" x14ac:dyDescent="0.25">
      <c r="X125" s="29"/>
    </row>
    <row r="126" spans="24:24" x14ac:dyDescent="0.25">
      <c r="X126" s="29"/>
    </row>
    <row r="127" spans="24:24" x14ac:dyDescent="0.25">
      <c r="X127" s="29"/>
    </row>
    <row r="128" spans="24:24" x14ac:dyDescent="0.25">
      <c r="X128" s="29"/>
    </row>
    <row r="129" spans="24:24" x14ac:dyDescent="0.25">
      <c r="X129" s="29"/>
    </row>
    <row r="130" spans="24:24" x14ac:dyDescent="0.25">
      <c r="X130" s="29"/>
    </row>
    <row r="131" spans="24:24" x14ac:dyDescent="0.25">
      <c r="X131" s="29"/>
    </row>
    <row r="132" spans="24:24" x14ac:dyDescent="0.25">
      <c r="X132" s="29"/>
    </row>
    <row r="133" spans="24:24" x14ac:dyDescent="0.25">
      <c r="X133" s="29"/>
    </row>
    <row r="134" spans="24:24" x14ac:dyDescent="0.25">
      <c r="X134" s="29"/>
    </row>
    <row r="135" spans="24:24" x14ac:dyDescent="0.25">
      <c r="X135" s="29"/>
    </row>
    <row r="136" spans="24:24" x14ac:dyDescent="0.25">
      <c r="X136" s="29"/>
    </row>
    <row r="137" spans="24:24" x14ac:dyDescent="0.25">
      <c r="X137" s="29"/>
    </row>
    <row r="138" spans="24:24" x14ac:dyDescent="0.25">
      <c r="X138" s="29"/>
    </row>
    <row r="139" spans="24:24" x14ac:dyDescent="0.25">
      <c r="X139" s="29"/>
    </row>
    <row r="140" spans="24:24" x14ac:dyDescent="0.25">
      <c r="X140" s="29"/>
    </row>
    <row r="141" spans="24:24" x14ac:dyDescent="0.25">
      <c r="X141" s="29"/>
    </row>
    <row r="142" spans="24:24" x14ac:dyDescent="0.25">
      <c r="X142" s="29"/>
    </row>
    <row r="143" spans="24:24" x14ac:dyDescent="0.25">
      <c r="X143" s="29"/>
    </row>
    <row r="144" spans="24:24" x14ac:dyDescent="0.25">
      <c r="X144" s="29"/>
    </row>
    <row r="145" spans="24:24" x14ac:dyDescent="0.25">
      <c r="X145" s="29"/>
    </row>
    <row r="146" spans="24:24" x14ac:dyDescent="0.25">
      <c r="X146" s="29"/>
    </row>
    <row r="147" spans="24:24" x14ac:dyDescent="0.25">
      <c r="X147" s="29"/>
    </row>
    <row r="148" spans="24:24" x14ac:dyDescent="0.25">
      <c r="X148" s="29"/>
    </row>
    <row r="149" spans="24:24" x14ac:dyDescent="0.25">
      <c r="X149" s="29"/>
    </row>
    <row r="150" spans="24:24" x14ac:dyDescent="0.25">
      <c r="X150" s="29"/>
    </row>
    <row r="151" spans="24:24" x14ac:dyDescent="0.25">
      <c r="X151" s="29"/>
    </row>
    <row r="152" spans="24:24" x14ac:dyDescent="0.25">
      <c r="X152" s="29"/>
    </row>
    <row r="153" spans="24:24" x14ac:dyDescent="0.25">
      <c r="X153" s="29"/>
    </row>
    <row r="154" spans="24:24" x14ac:dyDescent="0.25">
      <c r="X154" s="29"/>
    </row>
    <row r="155" spans="24:24" x14ac:dyDescent="0.25">
      <c r="X155" s="29"/>
    </row>
    <row r="156" spans="24:24" x14ac:dyDescent="0.25">
      <c r="X156" s="29"/>
    </row>
    <row r="157" spans="24:24" x14ac:dyDescent="0.25">
      <c r="X157" s="29"/>
    </row>
    <row r="158" spans="24:24" x14ac:dyDescent="0.25">
      <c r="X158" s="29"/>
    </row>
    <row r="159" spans="24:24" x14ac:dyDescent="0.25">
      <c r="X159" s="29"/>
    </row>
    <row r="160" spans="24:24" x14ac:dyDescent="0.25">
      <c r="X160" s="29"/>
    </row>
    <row r="161" spans="24:24" x14ac:dyDescent="0.25">
      <c r="X161" s="29"/>
    </row>
    <row r="162" spans="24:24" x14ac:dyDescent="0.25">
      <c r="X162" s="29"/>
    </row>
    <row r="163" spans="24:24" x14ac:dyDescent="0.25">
      <c r="X163" s="29"/>
    </row>
    <row r="164" spans="24:24" x14ac:dyDescent="0.25">
      <c r="X164" s="29"/>
    </row>
    <row r="165" spans="24:24" x14ac:dyDescent="0.25">
      <c r="X165" s="29"/>
    </row>
    <row r="166" spans="24:24" x14ac:dyDescent="0.25">
      <c r="X166" s="29"/>
    </row>
    <row r="167" spans="24:24" x14ac:dyDescent="0.25">
      <c r="X167" s="29"/>
    </row>
    <row r="168" spans="24:24" x14ac:dyDescent="0.25">
      <c r="X168" s="29"/>
    </row>
    <row r="169" spans="24:24" x14ac:dyDescent="0.25">
      <c r="X169" s="29"/>
    </row>
    <row r="170" spans="24:24" x14ac:dyDescent="0.25">
      <c r="X170" s="29"/>
    </row>
    <row r="171" spans="24:24" x14ac:dyDescent="0.25">
      <c r="X171" s="29"/>
    </row>
    <row r="172" spans="24:24" x14ac:dyDescent="0.25">
      <c r="X172" s="29"/>
    </row>
    <row r="173" spans="24:24" x14ac:dyDescent="0.25">
      <c r="X173" s="29"/>
    </row>
    <row r="174" spans="24:24" x14ac:dyDescent="0.25">
      <c r="X174" s="29"/>
    </row>
    <row r="175" spans="24:24" x14ac:dyDescent="0.25">
      <c r="X175" s="29"/>
    </row>
    <row r="176" spans="24:24" x14ac:dyDescent="0.25">
      <c r="X176" s="29"/>
    </row>
    <row r="177" spans="24:24" x14ac:dyDescent="0.25">
      <c r="X177" s="29"/>
    </row>
    <row r="178" spans="24:24" x14ac:dyDescent="0.25">
      <c r="X178" s="29"/>
    </row>
    <row r="179" spans="24:24" x14ac:dyDescent="0.25">
      <c r="X179" s="29"/>
    </row>
    <row r="180" spans="24:24" x14ac:dyDescent="0.25">
      <c r="X180" s="29"/>
    </row>
    <row r="181" spans="24:24" x14ac:dyDescent="0.25">
      <c r="X181" s="29"/>
    </row>
    <row r="182" spans="24:24" x14ac:dyDescent="0.25">
      <c r="X182" s="29"/>
    </row>
    <row r="183" spans="24:24" x14ac:dyDescent="0.25">
      <c r="X183" s="29"/>
    </row>
    <row r="184" spans="24:24" x14ac:dyDescent="0.25">
      <c r="X184" s="29"/>
    </row>
    <row r="185" spans="24:24" x14ac:dyDescent="0.25">
      <c r="X185" s="29"/>
    </row>
    <row r="186" spans="24:24" x14ac:dyDescent="0.25">
      <c r="X186" s="29"/>
    </row>
    <row r="187" spans="24:24" x14ac:dyDescent="0.25">
      <c r="X187" s="29"/>
    </row>
    <row r="188" spans="24:24" x14ac:dyDescent="0.25">
      <c r="X188" s="29"/>
    </row>
    <row r="189" spans="24:24" x14ac:dyDescent="0.25">
      <c r="X189" s="29"/>
    </row>
    <row r="190" spans="24:24" x14ac:dyDescent="0.25">
      <c r="X190" s="29"/>
    </row>
    <row r="191" spans="24:24" x14ac:dyDescent="0.25">
      <c r="X191" s="29"/>
    </row>
    <row r="192" spans="24:24" x14ac:dyDescent="0.25">
      <c r="X192" s="29"/>
    </row>
    <row r="193" spans="24:24" x14ac:dyDescent="0.25">
      <c r="X193" s="29"/>
    </row>
    <row r="194" spans="24:24" x14ac:dyDescent="0.25">
      <c r="X194" s="29"/>
    </row>
    <row r="195" spans="24:24" x14ac:dyDescent="0.25">
      <c r="X195" s="29"/>
    </row>
    <row r="196" spans="24:24" x14ac:dyDescent="0.25">
      <c r="X196" s="29"/>
    </row>
    <row r="197" spans="24:24" x14ac:dyDescent="0.25">
      <c r="X197" s="29"/>
    </row>
    <row r="198" spans="24:24" x14ac:dyDescent="0.25">
      <c r="X198" s="29"/>
    </row>
    <row r="199" spans="24:24" x14ac:dyDescent="0.25">
      <c r="X199" s="29"/>
    </row>
    <row r="200" spans="24:24" x14ac:dyDescent="0.25">
      <c r="X200" s="29"/>
    </row>
    <row r="201" spans="24:24" x14ac:dyDescent="0.25">
      <c r="X201" s="29"/>
    </row>
    <row r="202" spans="24:24" x14ac:dyDescent="0.25">
      <c r="X202" s="29"/>
    </row>
    <row r="203" spans="24:24" x14ac:dyDescent="0.25">
      <c r="X203" s="29"/>
    </row>
    <row r="204" spans="24:24" x14ac:dyDescent="0.25">
      <c r="X204" s="29"/>
    </row>
    <row r="205" spans="24:24" x14ac:dyDescent="0.25">
      <c r="X205" s="29"/>
    </row>
    <row r="206" spans="24:24" x14ac:dyDescent="0.25">
      <c r="X206" s="29"/>
    </row>
    <row r="207" spans="24:24" x14ac:dyDescent="0.25">
      <c r="X207" s="29"/>
    </row>
    <row r="208" spans="24:24" x14ac:dyDescent="0.25">
      <c r="X208" s="29"/>
    </row>
    <row r="209" spans="24:24" x14ac:dyDescent="0.25">
      <c r="X209" s="29"/>
    </row>
    <row r="210" spans="24:24" x14ac:dyDescent="0.25">
      <c r="X210" s="29"/>
    </row>
    <row r="211" spans="24:24" x14ac:dyDescent="0.25">
      <c r="X211" s="29"/>
    </row>
    <row r="212" spans="24:24" x14ac:dyDescent="0.25">
      <c r="X212" s="29"/>
    </row>
    <row r="213" spans="24:24" x14ac:dyDescent="0.25">
      <c r="X213" s="29"/>
    </row>
    <row r="214" spans="24:24" x14ac:dyDescent="0.25">
      <c r="X214" s="29"/>
    </row>
    <row r="215" spans="24:24" x14ac:dyDescent="0.25">
      <c r="X215" s="29"/>
    </row>
    <row r="216" spans="24:24" x14ac:dyDescent="0.25">
      <c r="X216" s="29"/>
    </row>
    <row r="217" spans="24:24" x14ac:dyDescent="0.25">
      <c r="X217" s="29"/>
    </row>
    <row r="218" spans="24:24" x14ac:dyDescent="0.25">
      <c r="X218" s="29"/>
    </row>
    <row r="219" spans="24:24" x14ac:dyDescent="0.25">
      <c r="X219" s="29"/>
    </row>
    <row r="220" spans="24:24" x14ac:dyDescent="0.25">
      <c r="X220" s="29"/>
    </row>
    <row r="221" spans="24:24" x14ac:dyDescent="0.25">
      <c r="X221" s="29"/>
    </row>
    <row r="222" spans="24:24" x14ac:dyDescent="0.25">
      <c r="X222" s="29"/>
    </row>
    <row r="223" spans="24:24" x14ac:dyDescent="0.25">
      <c r="X223" s="29"/>
    </row>
    <row r="224" spans="24:24" x14ac:dyDescent="0.25">
      <c r="X224" s="29"/>
    </row>
    <row r="225" spans="24:24" x14ac:dyDescent="0.25">
      <c r="X225" s="29"/>
    </row>
    <row r="226" spans="24:24" x14ac:dyDescent="0.25">
      <c r="X226" s="29"/>
    </row>
    <row r="227" spans="24:24" x14ac:dyDescent="0.25">
      <c r="X227" s="29"/>
    </row>
    <row r="228" spans="24:24" x14ac:dyDescent="0.25">
      <c r="X228" s="29"/>
    </row>
    <row r="229" spans="24:24" x14ac:dyDescent="0.25">
      <c r="X229" s="29"/>
    </row>
    <row r="230" spans="24:24" x14ac:dyDescent="0.25">
      <c r="X230" s="29"/>
    </row>
    <row r="231" spans="24:24" x14ac:dyDescent="0.25">
      <c r="X231" s="29"/>
    </row>
    <row r="232" spans="24:24" x14ac:dyDescent="0.25">
      <c r="X232" s="29"/>
    </row>
    <row r="233" spans="24:24" x14ac:dyDescent="0.25">
      <c r="X233" s="29"/>
    </row>
    <row r="234" spans="24:24" x14ac:dyDescent="0.25">
      <c r="X234" s="29"/>
    </row>
    <row r="235" spans="24:24" x14ac:dyDescent="0.25">
      <c r="X235" s="29"/>
    </row>
    <row r="236" spans="24:24" x14ac:dyDescent="0.25">
      <c r="X236" s="29"/>
    </row>
    <row r="237" spans="24:24" x14ac:dyDescent="0.25">
      <c r="X237" s="29"/>
    </row>
    <row r="238" spans="24:24" x14ac:dyDescent="0.25">
      <c r="X238" s="29"/>
    </row>
    <row r="239" spans="24:24" x14ac:dyDescent="0.25">
      <c r="X239" s="29"/>
    </row>
    <row r="240" spans="24:24" x14ac:dyDescent="0.25">
      <c r="X240" s="29"/>
    </row>
    <row r="241" spans="24:24" x14ac:dyDescent="0.25">
      <c r="X241" s="29"/>
    </row>
    <row r="242" spans="24:24" x14ac:dyDescent="0.25">
      <c r="X242" s="29"/>
    </row>
    <row r="243" spans="24:24" x14ac:dyDescent="0.25">
      <c r="X243" s="29"/>
    </row>
    <row r="244" spans="24:24" x14ac:dyDescent="0.25">
      <c r="X244" s="29"/>
    </row>
    <row r="245" spans="24:24" x14ac:dyDescent="0.25">
      <c r="X245" s="29"/>
    </row>
    <row r="246" spans="24:24" x14ac:dyDescent="0.25">
      <c r="X246" s="29"/>
    </row>
    <row r="247" spans="24:24" x14ac:dyDescent="0.25">
      <c r="X247" s="29"/>
    </row>
    <row r="248" spans="24:24" x14ac:dyDescent="0.25">
      <c r="X248" s="29"/>
    </row>
    <row r="249" spans="24:24" x14ac:dyDescent="0.25">
      <c r="X249" s="29"/>
    </row>
    <row r="250" spans="24:24" x14ac:dyDescent="0.25">
      <c r="X250" s="29"/>
    </row>
    <row r="251" spans="24:24" x14ac:dyDescent="0.25">
      <c r="X251" s="29"/>
    </row>
    <row r="252" spans="24:24" x14ac:dyDescent="0.25">
      <c r="X252" s="29"/>
    </row>
    <row r="253" spans="24:24" x14ac:dyDescent="0.25">
      <c r="X253" s="29"/>
    </row>
    <row r="254" spans="24:24" x14ac:dyDescent="0.25">
      <c r="X254" s="29"/>
    </row>
    <row r="255" spans="24:24" x14ac:dyDescent="0.25">
      <c r="X255" s="29"/>
    </row>
    <row r="256" spans="24:24" x14ac:dyDescent="0.25">
      <c r="X256" s="29"/>
    </row>
    <row r="257" spans="24:24" x14ac:dyDescent="0.25">
      <c r="X257" s="29"/>
    </row>
    <row r="258" spans="24:24" x14ac:dyDescent="0.25">
      <c r="X258" s="29"/>
    </row>
    <row r="259" spans="24:24" x14ac:dyDescent="0.25">
      <c r="X259" s="29"/>
    </row>
    <row r="260" spans="24:24" x14ac:dyDescent="0.25">
      <c r="X260" s="29"/>
    </row>
    <row r="261" spans="24:24" x14ac:dyDescent="0.25">
      <c r="X261" s="29"/>
    </row>
    <row r="262" spans="24:24" x14ac:dyDescent="0.25">
      <c r="X262" s="29"/>
    </row>
    <row r="263" spans="24:24" x14ac:dyDescent="0.25">
      <c r="X263" s="29"/>
    </row>
    <row r="264" spans="24:24" x14ac:dyDescent="0.25">
      <c r="X264" s="29"/>
    </row>
    <row r="265" spans="24:24" x14ac:dyDescent="0.25">
      <c r="X265" s="29"/>
    </row>
    <row r="266" spans="24:24" x14ac:dyDescent="0.25">
      <c r="X266" s="29"/>
    </row>
    <row r="267" spans="24:24" x14ac:dyDescent="0.25">
      <c r="X267" s="29"/>
    </row>
    <row r="268" spans="24:24" x14ac:dyDescent="0.25">
      <c r="X268" s="29"/>
    </row>
    <row r="269" spans="24:24" x14ac:dyDescent="0.25">
      <c r="X269" s="29"/>
    </row>
    <row r="270" spans="24:24" x14ac:dyDescent="0.25">
      <c r="X270" s="29"/>
    </row>
    <row r="271" spans="24:24" x14ac:dyDescent="0.25">
      <c r="X271" s="29"/>
    </row>
    <row r="272" spans="24:24" x14ac:dyDescent="0.25">
      <c r="X272" s="29"/>
    </row>
    <row r="273" spans="24:24" x14ac:dyDescent="0.25">
      <c r="X273" s="29"/>
    </row>
    <row r="274" spans="24:24" x14ac:dyDescent="0.25">
      <c r="X274" s="29"/>
    </row>
    <row r="275" spans="24:24" x14ac:dyDescent="0.25">
      <c r="X275" s="29"/>
    </row>
    <row r="276" spans="24:24" x14ac:dyDescent="0.25">
      <c r="X276" s="29"/>
    </row>
    <row r="277" spans="24:24" x14ac:dyDescent="0.25">
      <c r="X277" s="29"/>
    </row>
    <row r="278" spans="24:24" x14ac:dyDescent="0.25">
      <c r="X278" s="29"/>
    </row>
    <row r="279" spans="24:24" x14ac:dyDescent="0.25">
      <c r="X279" s="29"/>
    </row>
    <row r="280" spans="24:24" x14ac:dyDescent="0.25">
      <c r="X280" s="29"/>
    </row>
    <row r="281" spans="24:24" x14ac:dyDescent="0.25">
      <c r="X281" s="29"/>
    </row>
    <row r="282" spans="24:24" x14ac:dyDescent="0.25">
      <c r="X282" s="29"/>
    </row>
    <row r="283" spans="24:24" x14ac:dyDescent="0.25">
      <c r="X283" s="29"/>
    </row>
    <row r="284" spans="24:24" x14ac:dyDescent="0.25">
      <c r="X284" s="29"/>
    </row>
    <row r="285" spans="24:24" x14ac:dyDescent="0.25">
      <c r="X285" s="29"/>
    </row>
    <row r="286" spans="24:24" x14ac:dyDescent="0.25">
      <c r="X286" s="29"/>
    </row>
    <row r="287" spans="24:24" x14ac:dyDescent="0.25">
      <c r="X287" s="29"/>
    </row>
    <row r="288" spans="24:24" x14ac:dyDescent="0.25">
      <c r="X288" s="29"/>
    </row>
    <row r="289" spans="24:24" x14ac:dyDescent="0.25">
      <c r="X289" s="29"/>
    </row>
    <row r="290" spans="24:24" x14ac:dyDescent="0.25">
      <c r="X290" s="29"/>
    </row>
    <row r="291" spans="24:24" x14ac:dyDescent="0.25">
      <c r="X291" s="29"/>
    </row>
    <row r="292" spans="24:24" x14ac:dyDescent="0.25">
      <c r="X292" s="29"/>
    </row>
    <row r="293" spans="24:24" x14ac:dyDescent="0.25">
      <c r="X293" s="29"/>
    </row>
    <row r="294" spans="24:24" x14ac:dyDescent="0.25">
      <c r="X294" s="29"/>
    </row>
    <row r="295" spans="24:24" x14ac:dyDescent="0.25">
      <c r="X295" s="29"/>
    </row>
    <row r="296" spans="24:24" x14ac:dyDescent="0.25">
      <c r="X296" s="29"/>
    </row>
    <row r="297" spans="24:24" x14ac:dyDescent="0.25">
      <c r="X297" s="29"/>
    </row>
    <row r="298" spans="24:24" x14ac:dyDescent="0.25">
      <c r="X298" s="29"/>
    </row>
    <row r="299" spans="24:24" x14ac:dyDescent="0.25">
      <c r="X299" s="29"/>
    </row>
    <row r="300" spans="24:24" x14ac:dyDescent="0.25">
      <c r="X300" s="29"/>
    </row>
    <row r="301" spans="24:24" x14ac:dyDescent="0.25">
      <c r="X301" s="29"/>
    </row>
    <row r="302" spans="24:24" x14ac:dyDescent="0.25">
      <c r="X302" s="29"/>
    </row>
    <row r="303" spans="24:24" x14ac:dyDescent="0.25">
      <c r="X303" s="29"/>
    </row>
  </sheetData>
  <autoFilter ref="A4:P26" xr:uid="{00000000-0009-0000-0000-00001B000000}">
    <sortState xmlns:xlrd2="http://schemas.microsoft.com/office/spreadsheetml/2017/richdata2" ref="A5:P26">
      <sortCondition descending="1" ref="O4:O26"/>
    </sortState>
  </autoFilter>
  <sortState xmlns:xlrd2="http://schemas.microsoft.com/office/spreadsheetml/2017/richdata2" ref="A8:O9">
    <sortCondition ref="I8:I9"/>
  </sortState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>
    <oddFooter>Page &amp;P of &amp;N</oddFooter>
  </headerFooter>
  <rowBreaks count="1" manualBreakCount="1">
    <brk id="26" max="15" man="1"/>
  </rowBreaks>
  <colBreaks count="2" manualBreakCount="2">
    <brk id="16" max="1048575" man="1"/>
    <brk id="23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N66"/>
  <sheetViews>
    <sheetView workbookViewId="0">
      <selection activeCell="O13" sqref="O13"/>
    </sheetView>
  </sheetViews>
  <sheetFormatPr defaultRowHeight="15.75" x14ac:dyDescent="0.25"/>
  <cols>
    <col min="1" max="1" width="5.85546875" style="13" customWidth="1"/>
    <col min="2" max="2" width="17.7109375" style="13" customWidth="1"/>
    <col min="3" max="3" width="5.7109375" style="29" customWidth="1"/>
    <col min="4" max="4" width="5.7109375" style="31" customWidth="1"/>
    <col min="5" max="5" width="5.7109375" style="29" customWidth="1"/>
    <col min="6" max="6" width="5.7109375" style="28" customWidth="1"/>
    <col min="7" max="7" width="5.7109375" style="29" customWidth="1"/>
    <col min="8" max="12" width="5.7109375" style="28" customWidth="1"/>
    <col min="13" max="13" width="6.28515625" style="28" customWidth="1"/>
    <col min="14" max="14" width="5.28515625" style="28" customWidth="1"/>
    <col min="15" max="15" width="7.140625" style="13" customWidth="1"/>
    <col min="16" max="16384" width="9.140625" style="13"/>
  </cols>
  <sheetData>
    <row r="1" spans="1:14" s="18" customFormat="1" x14ac:dyDescent="0.25">
      <c r="A1" s="221" t="s">
        <v>243</v>
      </c>
      <c r="B1" s="13"/>
      <c r="C1" s="14"/>
      <c r="D1" s="15"/>
      <c r="E1" s="16"/>
      <c r="F1" s="17"/>
      <c r="G1" s="16"/>
      <c r="H1" s="17"/>
      <c r="I1" s="17"/>
      <c r="J1" s="17"/>
      <c r="K1" s="17"/>
      <c r="L1" s="17"/>
      <c r="M1" s="16"/>
      <c r="N1" s="17"/>
    </row>
    <row r="2" spans="1:14" s="18" customFormat="1" x14ac:dyDescent="0.25">
      <c r="A2" s="45"/>
      <c r="B2" s="13"/>
      <c r="C2" s="14"/>
      <c r="D2" s="15"/>
      <c r="E2" s="16"/>
      <c r="F2" s="17"/>
      <c r="G2" s="16"/>
      <c r="H2" s="17"/>
      <c r="I2" s="17"/>
      <c r="J2" s="17"/>
      <c r="K2" s="17"/>
      <c r="L2" s="17"/>
      <c r="M2" s="16"/>
      <c r="N2" s="17"/>
    </row>
    <row r="3" spans="1:14" x14ac:dyDescent="0.25">
      <c r="A3" s="62" t="s">
        <v>249</v>
      </c>
      <c r="C3" s="25"/>
      <c r="D3" s="26"/>
      <c r="E3" s="25"/>
      <c r="F3" s="26"/>
      <c r="G3" s="25"/>
      <c r="H3" s="26"/>
      <c r="I3" s="26"/>
      <c r="J3" s="26"/>
      <c r="K3" s="26"/>
      <c r="L3" s="26"/>
      <c r="M3" s="13"/>
      <c r="N3" s="29"/>
    </row>
    <row r="4" spans="1:14" ht="25.5" x14ac:dyDescent="0.2">
      <c r="A4" s="49" t="s">
        <v>4</v>
      </c>
      <c r="B4" s="49" t="s">
        <v>0</v>
      </c>
      <c r="C4" s="50" t="s">
        <v>10</v>
      </c>
      <c r="D4" s="51" t="s">
        <v>3</v>
      </c>
      <c r="E4" s="50" t="s">
        <v>11</v>
      </c>
      <c r="F4" s="51" t="s">
        <v>3</v>
      </c>
      <c r="G4" s="50" t="s">
        <v>12</v>
      </c>
      <c r="H4" s="51" t="s">
        <v>3</v>
      </c>
      <c r="I4" s="50" t="s">
        <v>30</v>
      </c>
      <c r="J4" s="51" t="s">
        <v>3</v>
      </c>
      <c r="K4" s="50" t="s">
        <v>31</v>
      </c>
      <c r="L4" s="51" t="s">
        <v>3</v>
      </c>
      <c r="M4" s="52" t="s">
        <v>1</v>
      </c>
      <c r="N4" s="44" t="s">
        <v>2</v>
      </c>
    </row>
    <row r="5" spans="1:14" ht="12.75" x14ac:dyDescent="0.2">
      <c r="A5" s="10" t="s">
        <v>236</v>
      </c>
      <c r="B5" s="5" t="s">
        <v>237</v>
      </c>
      <c r="C5" s="6">
        <v>2</v>
      </c>
      <c r="D5" s="3">
        <f ca="1">LOOKUP(C5,Result,Points!$B$2:$B$35)</f>
        <v>22</v>
      </c>
      <c r="E5" s="2">
        <v>2</v>
      </c>
      <c r="F5" s="3">
        <f ca="1">LOOKUP(E5,Result,Points!$B$2:$B$35)</f>
        <v>22</v>
      </c>
      <c r="G5" s="2">
        <v>2</v>
      </c>
      <c r="H5" s="3">
        <f ca="1">LOOKUP(G5,Result,Points!$B$2:$B$35)</f>
        <v>22</v>
      </c>
      <c r="I5" s="6">
        <v>2</v>
      </c>
      <c r="J5" s="3">
        <f ca="1">LOOKUP(I5,Result,Points!$B$2:$B$35)</f>
        <v>22</v>
      </c>
      <c r="K5" s="6">
        <v>1</v>
      </c>
      <c r="L5" s="3">
        <f ca="1">LOOKUP(K5,Result,Points!$B$2:$B$35)</f>
        <v>25</v>
      </c>
      <c r="M5" s="4">
        <f ca="1">SUM(D5,F5,H5,J5,L5)</f>
        <v>113</v>
      </c>
      <c r="N5" s="2" t="s">
        <v>13</v>
      </c>
    </row>
    <row r="6" spans="1:14" ht="12.75" x14ac:dyDescent="0.2">
      <c r="A6" s="2">
        <v>296</v>
      </c>
      <c r="B6" s="1" t="s">
        <v>207</v>
      </c>
      <c r="C6" s="6">
        <v>1</v>
      </c>
      <c r="D6" s="3">
        <f ca="1">LOOKUP(C6,Result,Points!$B$2:$B$35)</f>
        <v>25</v>
      </c>
      <c r="E6" s="2">
        <v>1</v>
      </c>
      <c r="F6" s="3">
        <f ca="1">LOOKUP(E6,Result,Points!$B$2:$B$35)</f>
        <v>25</v>
      </c>
      <c r="G6" s="2">
        <v>1</v>
      </c>
      <c r="H6" s="3">
        <f ca="1">LOOKUP(G6,Result,Points!$B$2:$B$35)</f>
        <v>25</v>
      </c>
      <c r="I6" s="6">
        <v>1</v>
      </c>
      <c r="J6" s="3">
        <f ca="1">LOOKUP(I6,Result,Points!$B$2:$B$35)</f>
        <v>25</v>
      </c>
      <c r="K6" s="6" t="s">
        <v>7</v>
      </c>
      <c r="L6" s="3">
        <f ca="1">LOOKUP(K6,Result,Points!$B$2:$B$35)</f>
        <v>0</v>
      </c>
      <c r="M6" s="4">
        <f ca="1">SUM(D6,F6,H6,J6,L6)</f>
        <v>100</v>
      </c>
      <c r="N6" s="2" t="s">
        <v>14</v>
      </c>
    </row>
    <row r="7" spans="1:14" ht="12.75" x14ac:dyDescent="0.2">
      <c r="A7" s="10">
        <v>298</v>
      </c>
      <c r="B7" s="5" t="s">
        <v>251</v>
      </c>
      <c r="C7" s="8">
        <v>4</v>
      </c>
      <c r="D7" s="3">
        <f ca="1">LOOKUP(C7,Result,Points!$B$2:$B$35)</f>
        <v>18</v>
      </c>
      <c r="E7" s="9">
        <v>3</v>
      </c>
      <c r="F7" s="3">
        <f ca="1">LOOKUP(E7,Result,Points!$B$2:$B$35)</f>
        <v>20</v>
      </c>
      <c r="G7" s="9">
        <v>3</v>
      </c>
      <c r="H7" s="3">
        <f ca="1">LOOKUP(G7,Result,Points!$B$2:$B$35)</f>
        <v>20</v>
      </c>
      <c r="I7" s="6">
        <v>3</v>
      </c>
      <c r="J7" s="3">
        <f ca="1">LOOKUP(I7,Result,Points!$B$2:$B$35)</f>
        <v>20</v>
      </c>
      <c r="K7" s="6">
        <v>3</v>
      </c>
      <c r="L7" s="3">
        <f ca="1">LOOKUP(K7,Result,Points!$B$2:$B$35)</f>
        <v>20</v>
      </c>
      <c r="M7" s="4">
        <f ca="1">SUM(D7,F7,H7,J7,L7)</f>
        <v>98</v>
      </c>
      <c r="N7" s="2" t="s">
        <v>15</v>
      </c>
    </row>
    <row r="8" spans="1:14" ht="12.75" x14ac:dyDescent="0.2">
      <c r="A8" s="2">
        <v>278</v>
      </c>
      <c r="B8" s="1" t="s">
        <v>214</v>
      </c>
      <c r="C8" s="6">
        <v>3</v>
      </c>
      <c r="D8" s="3">
        <f ca="1">LOOKUP(C8,Result,Points!$B$2:$B$35)</f>
        <v>20</v>
      </c>
      <c r="E8" s="2">
        <v>4</v>
      </c>
      <c r="F8" s="3">
        <f ca="1">LOOKUP(E8,Result,Points!$B$2:$B$35)</f>
        <v>18</v>
      </c>
      <c r="G8" s="2">
        <v>4</v>
      </c>
      <c r="H8" s="3">
        <f ca="1">LOOKUP(G8,Result,Points!$B$2:$B$35)</f>
        <v>18</v>
      </c>
      <c r="I8" s="6">
        <v>4</v>
      </c>
      <c r="J8" s="3">
        <f ca="1">LOOKUP(I8,Result,Points!$B$2:$B$35)</f>
        <v>18</v>
      </c>
      <c r="K8" s="6">
        <v>2</v>
      </c>
      <c r="L8" s="3">
        <f ca="1">LOOKUP(K8,Result,Points!$B$2:$B$35)</f>
        <v>22</v>
      </c>
      <c r="M8" s="4">
        <f ca="1">SUM(D8,F8,H8,J8,L8)</f>
        <v>96</v>
      </c>
      <c r="N8" s="2" t="s">
        <v>16</v>
      </c>
    </row>
    <row r="9" spans="1:14" ht="12.75" x14ac:dyDescent="0.2">
      <c r="A9" s="2">
        <v>17</v>
      </c>
      <c r="B9" s="1" t="s">
        <v>250</v>
      </c>
      <c r="C9" s="6">
        <v>5</v>
      </c>
      <c r="D9" s="3">
        <f ca="1">LOOKUP(C9,Result,Points!$B$2:$B$35)</f>
        <v>16</v>
      </c>
      <c r="E9" s="2">
        <v>6</v>
      </c>
      <c r="F9" s="3">
        <f ca="1">LOOKUP(E9,Result,Points!$B$2:$B$35)</f>
        <v>15</v>
      </c>
      <c r="G9" s="2">
        <v>5</v>
      </c>
      <c r="H9" s="3">
        <f ca="1">LOOKUP(G9,Result,Points!$B$2:$B$35)</f>
        <v>16</v>
      </c>
      <c r="I9" s="6">
        <v>6</v>
      </c>
      <c r="J9" s="3">
        <f ca="1">LOOKUP(I9,Result,Points!$B$2:$B$35)</f>
        <v>15</v>
      </c>
      <c r="K9" s="6">
        <v>4</v>
      </c>
      <c r="L9" s="3">
        <f ca="1">LOOKUP(K9,Result,Points!$B$2:$B$35)</f>
        <v>18</v>
      </c>
      <c r="M9" s="4">
        <f ca="1">SUM(D9,F9,H9,J9,L9)</f>
        <v>80</v>
      </c>
      <c r="N9" s="2" t="s">
        <v>17</v>
      </c>
    </row>
    <row r="10" spans="1:14" ht="12.75" x14ac:dyDescent="0.2">
      <c r="A10" s="10">
        <v>811</v>
      </c>
      <c r="B10" s="5" t="s">
        <v>233</v>
      </c>
      <c r="C10" s="6">
        <v>6</v>
      </c>
      <c r="D10" s="3">
        <f ca="1">LOOKUP(C10,Result,Points!$B$2:$B$35)</f>
        <v>15</v>
      </c>
      <c r="E10" s="2">
        <v>5</v>
      </c>
      <c r="F10" s="3">
        <f ca="1">LOOKUP(E10,Result,Points!$B$2:$B$35)</f>
        <v>16</v>
      </c>
      <c r="G10" s="2">
        <v>6</v>
      </c>
      <c r="H10" s="3">
        <f ca="1">LOOKUP(G10,Result,Points!$B$2:$B$35)</f>
        <v>15</v>
      </c>
      <c r="I10" s="6">
        <v>5</v>
      </c>
      <c r="J10" s="3">
        <f ca="1">LOOKUP(I10,Result,Points!$B$2:$B$35)</f>
        <v>16</v>
      </c>
      <c r="K10" s="6">
        <v>5</v>
      </c>
      <c r="L10" s="3">
        <f ca="1">LOOKUP(K10,Result,Points!$B$2:$B$35)</f>
        <v>16</v>
      </c>
      <c r="M10" s="4">
        <f ca="1">SUM(D10,F10,H10,J10,L10)</f>
        <v>78</v>
      </c>
      <c r="N10" s="2" t="s">
        <v>18</v>
      </c>
    </row>
    <row r="11" spans="1:14" ht="12.75" x14ac:dyDescent="0.2">
      <c r="A11" s="2">
        <v>43</v>
      </c>
      <c r="B11" s="1" t="s">
        <v>225</v>
      </c>
      <c r="C11" s="6">
        <v>7</v>
      </c>
      <c r="D11" s="3">
        <f ca="1">LOOKUP(C11,Result,Points!$B$2:$B$35)</f>
        <v>14</v>
      </c>
      <c r="E11" s="2">
        <v>7</v>
      </c>
      <c r="F11" s="3">
        <f ca="1">LOOKUP(E11,Result,Points!$B$2:$B$35)</f>
        <v>14</v>
      </c>
      <c r="G11" s="2">
        <v>7</v>
      </c>
      <c r="H11" s="3">
        <f ca="1">LOOKUP(G11,Result,Points!$B$2:$B$35)</f>
        <v>14</v>
      </c>
      <c r="I11" s="6">
        <v>7</v>
      </c>
      <c r="J11" s="3">
        <f ca="1">LOOKUP(I11,Result,Points!$B$2:$B$35)</f>
        <v>14</v>
      </c>
      <c r="K11" s="6">
        <v>7</v>
      </c>
      <c r="L11" s="3">
        <f ca="1">LOOKUP(K11,Result,Points!$B$2:$B$35)</f>
        <v>14</v>
      </c>
      <c r="M11" s="4">
        <f ca="1">SUM(D11,F11,H11,J11,L11)</f>
        <v>70</v>
      </c>
      <c r="N11" s="2" t="s">
        <v>19</v>
      </c>
    </row>
    <row r="12" spans="1:14" ht="12.75" x14ac:dyDescent="0.2">
      <c r="A12" s="10">
        <v>376</v>
      </c>
      <c r="B12" s="5" t="s">
        <v>222</v>
      </c>
      <c r="C12" s="6">
        <v>9</v>
      </c>
      <c r="D12" s="3">
        <f ca="1">LOOKUP(C12,Result,Points!$B$2:$B$35)</f>
        <v>12</v>
      </c>
      <c r="E12" s="2">
        <v>8</v>
      </c>
      <c r="F12" s="3">
        <f ca="1">LOOKUP(E12,Result,Points!$B$2:$B$35)</f>
        <v>13</v>
      </c>
      <c r="G12" s="2">
        <v>8</v>
      </c>
      <c r="H12" s="3">
        <f ca="1">LOOKUP(G12,Result,Points!$B$2:$B$35)</f>
        <v>13</v>
      </c>
      <c r="I12" s="6">
        <v>9</v>
      </c>
      <c r="J12" s="3">
        <f ca="1">LOOKUP(I12,Result,Points!$B$2:$B$35)</f>
        <v>12</v>
      </c>
      <c r="K12" s="6">
        <v>6</v>
      </c>
      <c r="L12" s="3">
        <f ca="1">LOOKUP(K12,Result,Points!$B$2:$B$35)</f>
        <v>15</v>
      </c>
      <c r="M12" s="4">
        <f ca="1">SUM(D12,F12,H12,J12,L12)</f>
        <v>65</v>
      </c>
      <c r="N12" s="2" t="s">
        <v>20</v>
      </c>
    </row>
    <row r="13" spans="1:14" ht="12.75" x14ac:dyDescent="0.2">
      <c r="A13" s="2">
        <v>51</v>
      </c>
      <c r="B13" s="1" t="s">
        <v>213</v>
      </c>
      <c r="C13" s="6">
        <v>8</v>
      </c>
      <c r="D13" s="3">
        <f ca="1">LOOKUP(C13,Result,Points!$B$2:$B$35)</f>
        <v>13</v>
      </c>
      <c r="E13" s="2">
        <v>9</v>
      </c>
      <c r="F13" s="3">
        <f ca="1">LOOKUP(E13,Result,Points!$B$2:$B$35)</f>
        <v>12</v>
      </c>
      <c r="G13" s="2">
        <v>9</v>
      </c>
      <c r="H13" s="3">
        <f ca="1">LOOKUP(G13,Result,Points!$B$2:$B$35)</f>
        <v>12</v>
      </c>
      <c r="I13" s="6">
        <v>8</v>
      </c>
      <c r="J13" s="3">
        <f ca="1">LOOKUP(I13,Result,Points!$B$2:$B$35)</f>
        <v>13</v>
      </c>
      <c r="K13" s="6">
        <v>8</v>
      </c>
      <c r="L13" s="3">
        <f ca="1">LOOKUP(K13,Result,Points!$B$2:$B$35)</f>
        <v>13</v>
      </c>
      <c r="M13" s="4">
        <f ca="1">SUM(D13,F13,H13,J13,L13)</f>
        <v>63</v>
      </c>
      <c r="N13" s="2" t="s">
        <v>21</v>
      </c>
    </row>
    <row r="14" spans="1:14" ht="15" x14ac:dyDescent="0.25">
      <c r="A14" s="66"/>
      <c r="B14" s="67"/>
      <c r="C14" s="6"/>
      <c r="D14" s="3">
        <f ca="1">LOOKUP(C14,Result,Points!$B$2:$B$35)</f>
        <v>0</v>
      </c>
      <c r="E14" s="2"/>
      <c r="F14" s="3">
        <f ca="1">LOOKUP(E14,Result,Points!$B$2:$B$35)</f>
        <v>0</v>
      </c>
      <c r="G14" s="2"/>
      <c r="H14" s="3">
        <f ca="1">LOOKUP(G14,Result,Points!$B$2:$B$35)</f>
        <v>0</v>
      </c>
      <c r="I14" s="6"/>
      <c r="J14" s="3">
        <f ca="1">LOOKUP(I14,Result,Points!$B$2:$B$35)</f>
        <v>0</v>
      </c>
      <c r="K14" s="6"/>
      <c r="L14" s="3">
        <f ca="1">LOOKUP(K14,Result,Points!$B$2:$B$35)</f>
        <v>0</v>
      </c>
      <c r="M14" s="4">
        <f ca="1">SUM(D14,F14,H14,J14,L14)</f>
        <v>0</v>
      </c>
      <c r="N14" s="2" t="s">
        <v>22</v>
      </c>
    </row>
    <row r="15" spans="1:14" ht="15" x14ac:dyDescent="0.25">
      <c r="A15" s="66"/>
      <c r="B15" s="67"/>
      <c r="C15" s="6"/>
      <c r="D15" s="3">
        <f ca="1">LOOKUP(C15,Result,Points!$B$2:$B$35)</f>
        <v>0</v>
      </c>
      <c r="E15" s="2"/>
      <c r="F15" s="3">
        <f ca="1">LOOKUP(E15,Result,Points!$B$2:$B$35)</f>
        <v>0</v>
      </c>
      <c r="G15" s="2"/>
      <c r="H15" s="3">
        <f ca="1">LOOKUP(G15,Result,Points!$B$2:$B$35)</f>
        <v>0</v>
      </c>
      <c r="I15" s="6"/>
      <c r="J15" s="3">
        <f ca="1">LOOKUP(I15,Result,Points!$B$2:$B$35)</f>
        <v>0</v>
      </c>
      <c r="K15" s="6"/>
      <c r="L15" s="3">
        <f ca="1">LOOKUP(K15,Result,Points!$B$2:$B$35)</f>
        <v>0</v>
      </c>
      <c r="M15" s="4">
        <f ca="1">SUM(D15,F15,H15,J15,L15)</f>
        <v>0</v>
      </c>
      <c r="N15" s="2"/>
    </row>
    <row r="16" spans="1:14" ht="15" x14ac:dyDescent="0.25">
      <c r="A16" s="66"/>
      <c r="B16" s="67"/>
      <c r="C16" s="6"/>
      <c r="D16" s="3">
        <f ca="1">LOOKUP(C16,Result,Points!$B$2:$B$35)</f>
        <v>0</v>
      </c>
      <c r="E16" s="2"/>
      <c r="F16" s="3">
        <f ca="1">LOOKUP(E16,Result,Points!$B$2:$B$35)</f>
        <v>0</v>
      </c>
      <c r="G16" s="2"/>
      <c r="H16" s="3">
        <f ca="1">LOOKUP(G16,Result,Points!$B$2:$B$35)</f>
        <v>0</v>
      </c>
      <c r="I16" s="6"/>
      <c r="J16" s="3">
        <f ca="1">LOOKUP(I16,Result,Points!$B$2:$B$35)</f>
        <v>0</v>
      </c>
      <c r="K16" s="6"/>
      <c r="L16" s="3">
        <f ca="1">LOOKUP(K16,Result,Points!$B$2:$B$35)</f>
        <v>0</v>
      </c>
      <c r="M16" s="4">
        <f ca="1">SUM(D16,F16,H16,J16,L16)</f>
        <v>0</v>
      </c>
      <c r="N16" s="2"/>
    </row>
    <row r="17" spans="1:14" ht="12.75" x14ac:dyDescent="0.2">
      <c r="A17" s="43"/>
      <c r="B17" s="42"/>
      <c r="C17" s="38"/>
      <c r="D17" s="30"/>
      <c r="F17" s="30"/>
      <c r="H17" s="30"/>
      <c r="I17" s="30"/>
      <c r="J17" s="30"/>
      <c r="K17" s="30"/>
      <c r="L17" s="30"/>
      <c r="M17" s="27"/>
      <c r="N17" s="29"/>
    </row>
    <row r="18" spans="1:14" ht="12.75" x14ac:dyDescent="0.2">
      <c r="A18" s="43"/>
      <c r="B18" s="42"/>
      <c r="C18" s="38"/>
      <c r="D18" s="30"/>
      <c r="F18" s="30"/>
      <c r="H18" s="30"/>
      <c r="I18" s="30"/>
      <c r="J18" s="30"/>
      <c r="K18" s="30"/>
      <c r="L18" s="30"/>
      <c r="M18" s="27"/>
      <c r="N18" s="29"/>
    </row>
    <row r="20" spans="1:14" ht="12.75" x14ac:dyDescent="0.2">
      <c r="C20" s="248"/>
      <c r="D20" s="249"/>
    </row>
    <row r="21" spans="1:14" ht="12.75" x14ac:dyDescent="0.2">
      <c r="C21" s="34"/>
      <c r="D21" s="35"/>
    </row>
    <row r="22" spans="1:14" ht="12.75" x14ac:dyDescent="0.2">
      <c r="C22" s="34"/>
      <c r="D22" s="35"/>
    </row>
    <row r="23" spans="1:14" ht="12.75" x14ac:dyDescent="0.2">
      <c r="C23" s="34"/>
      <c r="D23" s="35"/>
    </row>
    <row r="24" spans="1:14" ht="12.75" x14ac:dyDescent="0.2">
      <c r="C24" s="34"/>
      <c r="D24" s="35"/>
    </row>
    <row r="25" spans="1:14" ht="12.75" x14ac:dyDescent="0.2">
      <c r="C25" s="34"/>
      <c r="D25" s="35"/>
    </row>
    <row r="26" spans="1:14" ht="12.75" x14ac:dyDescent="0.2">
      <c r="C26" s="34"/>
      <c r="D26" s="35"/>
    </row>
    <row r="27" spans="1:14" ht="12.75" x14ac:dyDescent="0.2">
      <c r="C27" s="34"/>
      <c r="D27" s="35"/>
    </row>
    <row r="28" spans="1:14" ht="12.75" x14ac:dyDescent="0.2">
      <c r="C28" s="34"/>
      <c r="D28" s="35"/>
    </row>
    <row r="29" spans="1:14" ht="12.75" x14ac:dyDescent="0.2">
      <c r="C29" s="34"/>
      <c r="D29" s="35"/>
    </row>
    <row r="30" spans="1:14" ht="12.75" x14ac:dyDescent="0.2">
      <c r="C30" s="34"/>
      <c r="D30" s="35"/>
    </row>
    <row r="31" spans="1:14" ht="12.75" x14ac:dyDescent="0.2">
      <c r="C31" s="34"/>
      <c r="D31" s="35"/>
    </row>
    <row r="32" spans="1:14" ht="12.75" x14ac:dyDescent="0.2">
      <c r="C32" s="34"/>
      <c r="D32" s="35"/>
    </row>
    <row r="33" spans="3:4" ht="12.75" x14ac:dyDescent="0.2">
      <c r="C33" s="34"/>
      <c r="D33" s="35"/>
    </row>
    <row r="34" spans="3:4" ht="12.75" x14ac:dyDescent="0.2">
      <c r="C34" s="34"/>
      <c r="D34" s="35"/>
    </row>
    <row r="35" spans="3:4" ht="12.75" x14ac:dyDescent="0.2">
      <c r="C35" s="34"/>
      <c r="D35" s="35"/>
    </row>
    <row r="36" spans="3:4" ht="12.75" x14ac:dyDescent="0.2">
      <c r="C36" s="34"/>
      <c r="D36" s="35"/>
    </row>
    <row r="37" spans="3:4" ht="12.75" x14ac:dyDescent="0.2">
      <c r="C37" s="34"/>
      <c r="D37" s="35"/>
    </row>
    <row r="38" spans="3:4" ht="12.75" x14ac:dyDescent="0.2">
      <c r="C38" s="34"/>
      <c r="D38" s="35"/>
    </row>
    <row r="39" spans="3:4" ht="12.75" x14ac:dyDescent="0.2">
      <c r="C39" s="34"/>
      <c r="D39" s="35"/>
    </row>
    <row r="40" spans="3:4" ht="12.75" x14ac:dyDescent="0.2">
      <c r="C40" s="34"/>
      <c r="D40" s="35"/>
    </row>
    <row r="41" spans="3:4" ht="12.75" x14ac:dyDescent="0.2">
      <c r="C41" s="34"/>
      <c r="D41" s="35"/>
    </row>
    <row r="42" spans="3:4" ht="12.75" x14ac:dyDescent="0.2">
      <c r="C42" s="34"/>
      <c r="D42" s="35"/>
    </row>
    <row r="43" spans="3:4" ht="12.75" x14ac:dyDescent="0.2">
      <c r="C43" s="34"/>
      <c r="D43" s="35"/>
    </row>
    <row r="44" spans="3:4" ht="12.75" x14ac:dyDescent="0.2">
      <c r="C44" s="34"/>
      <c r="D44" s="35"/>
    </row>
    <row r="45" spans="3:4" ht="12.75" x14ac:dyDescent="0.2">
      <c r="C45" s="34"/>
      <c r="D45" s="35"/>
    </row>
    <row r="46" spans="3:4" ht="12.75" x14ac:dyDescent="0.2">
      <c r="C46" s="34"/>
      <c r="D46" s="35"/>
    </row>
    <row r="47" spans="3:4" ht="12.75" x14ac:dyDescent="0.2">
      <c r="C47" s="34"/>
      <c r="D47" s="35"/>
    </row>
    <row r="48" spans="3:4" ht="12.75" x14ac:dyDescent="0.2">
      <c r="C48" s="34"/>
      <c r="D48" s="35"/>
    </row>
    <row r="49" spans="3:4" ht="12.75" x14ac:dyDescent="0.2">
      <c r="C49" s="34"/>
      <c r="D49" s="35"/>
    </row>
    <row r="50" spans="3:4" ht="12.75" x14ac:dyDescent="0.2">
      <c r="C50" s="34"/>
      <c r="D50" s="35"/>
    </row>
    <row r="51" spans="3:4" ht="12.75" x14ac:dyDescent="0.2">
      <c r="C51" s="34"/>
      <c r="D51" s="35"/>
    </row>
    <row r="52" spans="3:4" ht="12.75" x14ac:dyDescent="0.2">
      <c r="C52" s="34"/>
      <c r="D52" s="35"/>
    </row>
    <row r="53" spans="3:4" ht="12.75" x14ac:dyDescent="0.2">
      <c r="C53" s="34"/>
      <c r="D53" s="35"/>
    </row>
    <row r="54" spans="3:4" ht="12.75" x14ac:dyDescent="0.2">
      <c r="C54" s="36"/>
      <c r="D54" s="37"/>
    </row>
    <row r="55" spans="3:4" ht="12.75" x14ac:dyDescent="0.2">
      <c r="C55" s="38"/>
      <c r="D55" s="39"/>
    </row>
    <row r="56" spans="3:4" ht="12.75" x14ac:dyDescent="0.2">
      <c r="C56" s="38"/>
      <c r="D56" s="39"/>
    </row>
    <row r="57" spans="3:4" ht="12.75" x14ac:dyDescent="0.2">
      <c r="C57" s="38"/>
      <c r="D57" s="39"/>
    </row>
    <row r="58" spans="3:4" ht="12.75" x14ac:dyDescent="0.2">
      <c r="C58" s="38"/>
      <c r="D58" s="39"/>
    </row>
    <row r="59" spans="3:4" ht="12.75" x14ac:dyDescent="0.2">
      <c r="C59" s="38"/>
      <c r="D59" s="39"/>
    </row>
    <row r="60" spans="3:4" ht="12.75" x14ac:dyDescent="0.2">
      <c r="C60" s="38"/>
      <c r="D60" s="39"/>
    </row>
    <row r="61" spans="3:4" ht="12.75" x14ac:dyDescent="0.2">
      <c r="C61" s="38"/>
      <c r="D61" s="39"/>
    </row>
    <row r="62" spans="3:4" ht="12.75" x14ac:dyDescent="0.2">
      <c r="C62" s="38"/>
      <c r="D62" s="39"/>
    </row>
    <row r="63" spans="3:4" ht="12.75" x14ac:dyDescent="0.2">
      <c r="C63" s="38"/>
      <c r="D63" s="39"/>
    </row>
    <row r="64" spans="3:4" ht="12.75" x14ac:dyDescent="0.2">
      <c r="C64" s="38"/>
      <c r="D64" s="39"/>
    </row>
    <row r="65" spans="3:4" ht="12.75" x14ac:dyDescent="0.2">
      <c r="C65" s="38"/>
      <c r="D65" s="39"/>
    </row>
    <row r="66" spans="3:4" ht="12.75" x14ac:dyDescent="0.2">
      <c r="C66" s="38"/>
      <c r="D66" s="39"/>
    </row>
  </sheetData>
  <autoFilter ref="A4:N4" xr:uid="{00000000-0009-0000-0000-000002000000}">
    <sortState xmlns:xlrd2="http://schemas.microsoft.com/office/spreadsheetml/2017/richdata2" ref="A5:N16">
      <sortCondition descending="1" ref="M4"/>
    </sortState>
  </autoFilter>
  <phoneticPr fontId="3" type="noConversion"/>
  <pageMargins left="0.66" right="0.15748031496062992" top="0.74803149606299213" bottom="0.74803149606299213" header="0.31496062992125984" footer="0.31496062992125984"/>
  <pageSetup paperSize="9" orientation="portrait" horizontalDpi="300" verticalDpi="300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00FF"/>
  </sheetPr>
  <dimension ref="A1:AE323"/>
  <sheetViews>
    <sheetView topLeftCell="I1" zoomScaleNormal="100" workbookViewId="0">
      <selection activeCell="AE21" sqref="AE21"/>
    </sheetView>
  </sheetViews>
  <sheetFormatPr defaultRowHeight="15.75" x14ac:dyDescent="0.25"/>
  <cols>
    <col min="1" max="1" width="4.85546875" style="13" customWidth="1"/>
    <col min="2" max="2" width="15.140625" style="13" customWidth="1"/>
    <col min="3" max="3" width="5" style="29" customWidth="1"/>
    <col min="4" max="4" width="5.28515625" style="31" customWidth="1"/>
    <col min="5" max="5" width="5" style="31" customWidth="1"/>
    <col min="6" max="6" width="5.28515625" style="31" customWidth="1"/>
    <col min="7" max="7" width="5" style="29" customWidth="1"/>
    <col min="8" max="8" width="5.28515625" style="28" customWidth="1"/>
    <col min="9" max="9" width="5" style="258" customWidth="1"/>
    <col min="10" max="10" width="5.28515625" style="28" customWidth="1"/>
    <col min="11" max="11" width="5" style="29" customWidth="1"/>
    <col min="12" max="12" width="5.28515625" style="28" customWidth="1"/>
    <col min="13" max="13" width="5" style="28" customWidth="1"/>
    <col min="14" max="14" width="5.28515625" style="28" customWidth="1"/>
    <col min="15" max="15" width="5" style="258" customWidth="1"/>
    <col min="16" max="16" width="5.28515625" style="28" customWidth="1"/>
    <col min="17" max="17" width="5" style="28" customWidth="1"/>
    <col min="18" max="18" width="5.28515625" style="28" customWidth="1"/>
    <col min="19" max="19" width="6" style="28" customWidth="1"/>
    <col min="20" max="20" width="5.28515625" style="28" customWidth="1"/>
    <col min="21" max="21" width="7.140625" style="13" customWidth="1"/>
    <col min="22" max="22" width="8.28515625" style="29" customWidth="1"/>
    <col min="23" max="23" width="5.85546875" style="13" customWidth="1"/>
    <col min="24" max="24" width="17.7109375" style="13" customWidth="1"/>
    <col min="25" max="26" width="9.140625" style="29"/>
    <col min="27" max="27" width="9.140625" style="13"/>
    <col min="28" max="28" width="8.42578125" style="60" customWidth="1"/>
    <col min="29" max="29" width="5.85546875" style="13" customWidth="1"/>
    <col min="30" max="30" width="17.7109375" style="13" customWidth="1"/>
    <col min="31" max="16384" width="9.140625" style="13"/>
  </cols>
  <sheetData>
    <row r="1" spans="1:31" s="18" customFormat="1" x14ac:dyDescent="0.25">
      <c r="A1" s="221" t="s">
        <v>243</v>
      </c>
      <c r="B1" s="13"/>
      <c r="C1" s="14"/>
      <c r="D1" s="15"/>
      <c r="E1" s="15"/>
      <c r="F1" s="15"/>
      <c r="G1" s="16"/>
      <c r="H1" s="17"/>
      <c r="I1" s="95"/>
      <c r="J1" s="17"/>
      <c r="K1" s="16"/>
      <c r="L1" s="17"/>
      <c r="M1" s="17"/>
      <c r="N1" s="17"/>
      <c r="O1" s="95"/>
      <c r="P1" s="17"/>
      <c r="Q1" s="16"/>
      <c r="R1" s="17"/>
      <c r="S1" s="16"/>
      <c r="T1" s="17"/>
      <c r="V1" s="16"/>
      <c r="Y1" s="16"/>
      <c r="Z1" s="16"/>
      <c r="AA1" s="16"/>
      <c r="AB1" s="16"/>
    </row>
    <row r="2" spans="1:31" s="18" customFormat="1" x14ac:dyDescent="0.25">
      <c r="A2" s="45"/>
      <c r="B2" s="13"/>
      <c r="C2" s="14"/>
      <c r="D2" s="15"/>
      <c r="E2" s="15"/>
      <c r="F2" s="15"/>
      <c r="G2" s="16"/>
      <c r="H2" s="17"/>
      <c r="I2" s="95"/>
      <c r="J2" s="17"/>
      <c r="K2" s="16"/>
      <c r="L2" s="17"/>
      <c r="M2" s="17"/>
      <c r="N2" s="17"/>
      <c r="O2" s="95"/>
      <c r="P2" s="17"/>
      <c r="Q2" s="16"/>
      <c r="R2" s="17"/>
      <c r="S2" s="16"/>
      <c r="T2" s="17"/>
      <c r="V2" s="16"/>
      <c r="X2" s="61" t="s">
        <v>47</v>
      </c>
      <c r="Y2" s="16"/>
      <c r="Z2" s="16"/>
      <c r="AA2" s="16"/>
      <c r="AB2" s="16"/>
      <c r="AD2" s="61" t="s">
        <v>34</v>
      </c>
    </row>
    <row r="3" spans="1:31" x14ac:dyDescent="0.25">
      <c r="A3" s="62" t="s">
        <v>300</v>
      </c>
      <c r="C3" s="25"/>
      <c r="D3" s="26"/>
      <c r="E3" s="26"/>
      <c r="F3" s="26"/>
      <c r="G3" s="25"/>
      <c r="H3" s="26"/>
      <c r="I3" s="255"/>
      <c r="J3" s="26"/>
      <c r="K3" s="25"/>
      <c r="L3" s="26"/>
      <c r="M3" s="26"/>
      <c r="N3" s="26"/>
      <c r="O3" s="255"/>
      <c r="P3" s="26"/>
      <c r="Q3" s="46"/>
      <c r="R3" s="47"/>
      <c r="S3" s="13"/>
      <c r="T3" s="29"/>
      <c r="V3" s="29" t="s">
        <v>44</v>
      </c>
      <c r="W3" s="41"/>
      <c r="AB3" s="29" t="s">
        <v>44</v>
      </c>
      <c r="AC3" s="41"/>
      <c r="AE3" s="61"/>
    </row>
    <row r="4" spans="1:31" ht="29.25" x14ac:dyDescent="0.2">
      <c r="A4" s="49" t="s">
        <v>4</v>
      </c>
      <c r="B4" s="49" t="s">
        <v>0</v>
      </c>
      <c r="C4" s="143" t="s">
        <v>87</v>
      </c>
      <c r="D4" s="218" t="s">
        <v>3</v>
      </c>
      <c r="E4" s="143" t="s">
        <v>88</v>
      </c>
      <c r="F4" s="234" t="s">
        <v>3</v>
      </c>
      <c r="G4" s="233" t="s">
        <v>275</v>
      </c>
      <c r="H4" s="218" t="s">
        <v>3</v>
      </c>
      <c r="I4" s="254" t="s">
        <v>276</v>
      </c>
      <c r="J4" s="219" t="s">
        <v>3</v>
      </c>
      <c r="K4" s="147" t="s">
        <v>277</v>
      </c>
      <c r="L4" s="218" t="s">
        <v>3</v>
      </c>
      <c r="M4" s="144" t="s">
        <v>278</v>
      </c>
      <c r="N4" s="220" t="s">
        <v>3</v>
      </c>
      <c r="O4" s="259" t="s">
        <v>279</v>
      </c>
      <c r="P4" s="218" t="s">
        <v>3</v>
      </c>
      <c r="Q4" s="144" t="s">
        <v>280</v>
      </c>
      <c r="R4" s="220" t="s">
        <v>3</v>
      </c>
      <c r="S4" s="236" t="s">
        <v>1</v>
      </c>
      <c r="T4" s="44" t="s">
        <v>2</v>
      </c>
      <c r="V4" s="59" t="s">
        <v>37</v>
      </c>
      <c r="W4" s="49" t="s">
        <v>4</v>
      </c>
      <c r="X4" s="49" t="s">
        <v>0</v>
      </c>
      <c r="Y4" s="54" t="s">
        <v>33</v>
      </c>
      <c r="Z4" s="55"/>
      <c r="AA4" s="55"/>
      <c r="AB4" s="59" t="s">
        <v>38</v>
      </c>
      <c r="AC4" s="49" t="s">
        <v>4</v>
      </c>
      <c r="AD4" s="49" t="s">
        <v>0</v>
      </c>
      <c r="AE4" s="54" t="s">
        <v>46</v>
      </c>
    </row>
    <row r="5" spans="1:31" ht="12.75" x14ac:dyDescent="0.2">
      <c r="A5" s="2" t="s">
        <v>219</v>
      </c>
      <c r="B5" s="1" t="s">
        <v>220</v>
      </c>
      <c r="C5" s="80"/>
      <c r="D5" s="3">
        <f ca="1">LOOKUP(C5,Result,Points!$B$2:$B$35)</f>
        <v>0</v>
      </c>
      <c r="E5" s="252">
        <v>1</v>
      </c>
      <c r="F5" s="235">
        <f ca="1">LOOKUP(E5,Result,Points!$B$2:$B$35)</f>
        <v>25</v>
      </c>
      <c r="G5" s="238"/>
      <c r="H5" s="3">
        <f ca="1">LOOKUP(G5,Result,Points!$B$2:$B$35)</f>
        <v>0</v>
      </c>
      <c r="I5" s="253">
        <v>1</v>
      </c>
      <c r="J5" s="235">
        <f ca="1">LOOKUP(I5,Result,Points!$B$2:$B$35)</f>
        <v>25</v>
      </c>
      <c r="K5" s="195">
        <v>1</v>
      </c>
      <c r="L5" s="3">
        <f ca="1">LOOKUP(K5,Result,Points!$B$2:$B$35)</f>
        <v>25</v>
      </c>
      <c r="M5" s="251"/>
      <c r="N5" s="235">
        <f ca="1">LOOKUP(M5,Result,Points!$B$2:$B$35)</f>
        <v>0</v>
      </c>
      <c r="O5" s="260"/>
      <c r="P5" s="3">
        <f ca="1">LOOKUP(O5,Result,Points!$B$2:$B$35)</f>
        <v>0</v>
      </c>
      <c r="Q5" s="2">
        <v>2</v>
      </c>
      <c r="R5" s="235">
        <f ca="1">LOOKUP(Q5,Result,Points!$B$2:$B$35)</f>
        <v>22</v>
      </c>
      <c r="S5" s="142">
        <f ca="1">SUM(R5,P5,N5,L5,J5,H5,F5,D5)</f>
        <v>97</v>
      </c>
      <c r="T5" s="2" t="s">
        <v>13</v>
      </c>
      <c r="V5" s="29">
        <v>11</v>
      </c>
      <c r="W5" s="10">
        <f t="shared" ref="W5:X16" si="0">A15</f>
        <v>301</v>
      </c>
      <c r="X5" s="5" t="str">
        <f t="shared" si="0"/>
        <v>Daniel Walsh-Cloake</v>
      </c>
      <c r="Y5" s="2">
        <v>3</v>
      </c>
      <c r="AB5" s="29">
        <v>1</v>
      </c>
      <c r="AC5" s="10" t="str">
        <f t="shared" ref="AC5:AD14" si="1">A5</f>
        <v>C45</v>
      </c>
      <c r="AD5" s="5" t="str">
        <f t="shared" si="1"/>
        <v>Cohen McCosker</v>
      </c>
      <c r="AE5" s="1">
        <v>1</v>
      </c>
    </row>
    <row r="6" spans="1:31" ht="12.75" x14ac:dyDescent="0.2">
      <c r="A6" s="2">
        <v>231</v>
      </c>
      <c r="B6" s="1" t="s">
        <v>261</v>
      </c>
      <c r="C6" s="80"/>
      <c r="D6" s="3">
        <f ca="1">LOOKUP(C6,Result,Points!$B$2:$B$35)</f>
        <v>0</v>
      </c>
      <c r="E6" s="253">
        <v>4</v>
      </c>
      <c r="F6" s="235">
        <f ca="1">LOOKUP(E6,Result,Points!$B$2:$B$35)</f>
        <v>18</v>
      </c>
      <c r="G6" s="241">
        <v>2</v>
      </c>
      <c r="H6" s="3">
        <f ca="1">LOOKUP(G6,Result,Points!$B$2:$B$35)</f>
        <v>22</v>
      </c>
      <c r="I6" s="251"/>
      <c r="J6" s="235">
        <f ca="1">LOOKUP(I6,Result,Points!$B$2:$B$35)</f>
        <v>0</v>
      </c>
      <c r="K6" s="238"/>
      <c r="L6" s="3">
        <f ca="1">LOOKUP(K6,Result,Points!$B$2:$B$35)</f>
        <v>0</v>
      </c>
      <c r="M6" s="252">
        <v>1</v>
      </c>
      <c r="N6" s="235">
        <f ca="1">LOOKUP(M6,Result,Points!$B$2:$B$35)</f>
        <v>25</v>
      </c>
      <c r="O6" s="262">
        <v>1</v>
      </c>
      <c r="P6" s="3">
        <f ca="1">LOOKUP(O6,Result,Points!$B$2:$B$35)</f>
        <v>25</v>
      </c>
      <c r="Q6" s="81"/>
      <c r="R6" s="235">
        <f ca="1">LOOKUP(Q6,Result,Points!$B$2:$B$35)</f>
        <v>0</v>
      </c>
      <c r="S6" s="142">
        <f ca="1">SUM(R6,P6,N6,L6,J6,H6,F6,D6)</f>
        <v>90</v>
      </c>
      <c r="T6" s="2" t="s">
        <v>14</v>
      </c>
      <c r="V6" s="29">
        <v>12</v>
      </c>
      <c r="W6" s="10">
        <f t="shared" si="0"/>
        <v>87</v>
      </c>
      <c r="X6" s="5" t="str">
        <f t="shared" si="0"/>
        <v xml:space="preserve">Jhai-Lyric Walker </v>
      </c>
      <c r="Y6" s="2">
        <v>4</v>
      </c>
      <c r="AB6" s="29">
        <v>2</v>
      </c>
      <c r="AC6" s="10">
        <f t="shared" si="1"/>
        <v>231</v>
      </c>
      <c r="AD6" s="5" t="str">
        <f t="shared" si="1"/>
        <v>George Holmkvist</v>
      </c>
      <c r="AE6" s="1">
        <v>3</v>
      </c>
    </row>
    <row r="7" spans="1:31" ht="12.75" x14ac:dyDescent="0.2">
      <c r="A7" s="2">
        <v>104</v>
      </c>
      <c r="B7" s="1" t="s">
        <v>259</v>
      </c>
      <c r="C7" s="84"/>
      <c r="D7" s="3">
        <f ca="1">LOOKUP(C7,Result,Points!$B$2:$B$35)</f>
        <v>0</v>
      </c>
      <c r="E7" s="264">
        <v>5</v>
      </c>
      <c r="F7" s="235">
        <f ca="1">LOOKUP(E7,Result,Points!$B$2:$B$35)</f>
        <v>16</v>
      </c>
      <c r="G7" s="269">
        <v>1</v>
      </c>
      <c r="H7" s="3">
        <f ca="1">LOOKUP(G7,Result,Points!$B$2:$B$35)</f>
        <v>25</v>
      </c>
      <c r="I7" s="256"/>
      <c r="J7" s="235">
        <f ca="1">LOOKUP(I7,Result,Points!$B$2:$B$35)</f>
        <v>0</v>
      </c>
      <c r="K7" s="270"/>
      <c r="L7" s="3">
        <f ca="1">LOOKUP(K7,Result,Points!$B$2:$B$35)</f>
        <v>0</v>
      </c>
      <c r="M7" s="252">
        <v>2</v>
      </c>
      <c r="N7" s="235">
        <f ca="1">LOOKUP(M7,Result,Points!$B$2:$B$35)</f>
        <v>22</v>
      </c>
      <c r="O7" s="260"/>
      <c r="P7" s="3">
        <f ca="1">LOOKUP(O7,Result,Points!$B$2:$B$35)</f>
        <v>0</v>
      </c>
      <c r="Q7" s="10">
        <v>1</v>
      </c>
      <c r="R7" s="235">
        <f ca="1">LOOKUP(Q7,Result,Points!$B$2:$B$35)</f>
        <v>25</v>
      </c>
      <c r="S7" s="142">
        <f ca="1">SUM(R7,P7,N7,L7,J7,H7,F7,D7)</f>
        <v>88</v>
      </c>
      <c r="T7" s="2" t="s">
        <v>15</v>
      </c>
      <c r="V7" s="29">
        <v>13</v>
      </c>
      <c r="W7" s="11">
        <f t="shared" si="0"/>
        <v>92</v>
      </c>
      <c r="X7" s="11" t="str">
        <f t="shared" ref="X7" si="2">B17</f>
        <v>Zailyn Guest</v>
      </c>
      <c r="Y7" s="11">
        <f t="shared" ref="Y7" si="3">C17</f>
        <v>0</v>
      </c>
      <c r="AB7" s="29">
        <v>3</v>
      </c>
      <c r="AC7" s="53">
        <f t="shared" si="1"/>
        <v>104</v>
      </c>
      <c r="AD7" s="7" t="str">
        <f t="shared" si="1"/>
        <v>Braxsen Anderson</v>
      </c>
      <c r="AE7" s="1">
        <v>4</v>
      </c>
    </row>
    <row r="8" spans="1:31" ht="12.75" x14ac:dyDescent="0.2">
      <c r="A8" s="2">
        <v>7</v>
      </c>
      <c r="B8" s="1" t="s">
        <v>238</v>
      </c>
      <c r="C8" s="6">
        <v>1</v>
      </c>
      <c r="D8" s="3">
        <f ca="1">LOOKUP(C8,Result,Points!$B$2:$B$35)</f>
        <v>25</v>
      </c>
      <c r="E8" s="251"/>
      <c r="F8" s="235">
        <f ca="1">LOOKUP(E8,Result,Points!$B$2:$B$35)</f>
        <v>0</v>
      </c>
      <c r="G8" s="195">
        <v>3</v>
      </c>
      <c r="H8" s="3">
        <f ca="1">LOOKUP(G8,Result,Points!$B$2:$B$35)</f>
        <v>20</v>
      </c>
      <c r="I8" s="251"/>
      <c r="J8" s="235">
        <f ca="1">LOOKUP(I8,Result,Points!$B$2:$B$35)</f>
        <v>0</v>
      </c>
      <c r="K8" s="195">
        <v>3</v>
      </c>
      <c r="L8" s="3">
        <f ca="1">LOOKUP(K8,Result,Points!$B$2:$B$35)</f>
        <v>20</v>
      </c>
      <c r="M8" s="251"/>
      <c r="N8" s="235">
        <f ca="1">LOOKUP(M8,Result,Points!$B$2:$B$35)</f>
        <v>0</v>
      </c>
      <c r="O8" s="260"/>
      <c r="P8" s="3">
        <f ca="1">LOOKUP(O8,Result,Points!$B$2:$B$35)</f>
        <v>0</v>
      </c>
      <c r="Q8" s="2">
        <v>4</v>
      </c>
      <c r="R8" s="235">
        <f ca="1">LOOKUP(Q8,Result,Points!$B$2:$B$35)</f>
        <v>18</v>
      </c>
      <c r="S8" s="142">
        <f ca="1">SUM(R8,P8,N8,L8,J8,H8,F8,D8)</f>
        <v>83</v>
      </c>
      <c r="T8" s="2" t="s">
        <v>16</v>
      </c>
      <c r="V8" s="29">
        <v>14</v>
      </c>
      <c r="W8" s="10">
        <f t="shared" si="0"/>
        <v>99</v>
      </c>
      <c r="X8" s="10" t="str">
        <f t="shared" ref="X8" si="4">B18</f>
        <v>Flynn Jolliffe</v>
      </c>
      <c r="Y8" s="10">
        <v>1</v>
      </c>
      <c r="AB8" s="29">
        <v>4</v>
      </c>
      <c r="AC8" s="10">
        <f t="shared" si="1"/>
        <v>7</v>
      </c>
      <c r="AD8" s="5" t="str">
        <f t="shared" si="1"/>
        <v>Tai McNamara</v>
      </c>
      <c r="AE8" s="1">
        <v>5</v>
      </c>
    </row>
    <row r="9" spans="1:31" ht="12.75" x14ac:dyDescent="0.2">
      <c r="A9" s="237">
        <v>43</v>
      </c>
      <c r="B9" s="1" t="s">
        <v>253</v>
      </c>
      <c r="C9" s="80"/>
      <c r="D9" s="3">
        <f ca="1">LOOKUP(C9,Result,Points!$B$2:$B$35)</f>
        <v>0</v>
      </c>
      <c r="E9" s="252">
        <v>2</v>
      </c>
      <c r="F9" s="235">
        <f ca="1">LOOKUP(E9,Result,Points!$B$2:$B$35)</f>
        <v>22</v>
      </c>
      <c r="G9" s="195">
        <v>5</v>
      </c>
      <c r="H9" s="3">
        <f ca="1">LOOKUP(G9,Result,Points!$B$2:$B$35)</f>
        <v>16</v>
      </c>
      <c r="I9" s="251"/>
      <c r="J9" s="235">
        <f ca="1">LOOKUP(I9,Result,Points!$B$2:$B$35)</f>
        <v>0</v>
      </c>
      <c r="K9" s="195">
        <v>2</v>
      </c>
      <c r="L9" s="3">
        <f ca="1">LOOKUP(K9,Result,Points!$B$2:$B$35)</f>
        <v>22</v>
      </c>
      <c r="M9" s="251"/>
      <c r="N9" s="235">
        <f ca="1">LOOKUP(M9,Result,Points!$B$2:$B$35)</f>
        <v>0</v>
      </c>
      <c r="O9" s="261">
        <v>2</v>
      </c>
      <c r="P9" s="3">
        <f ca="1">LOOKUP(O9,Result,Points!$B$2:$B$35)</f>
        <v>22</v>
      </c>
      <c r="Q9" s="81"/>
      <c r="R9" s="235">
        <f ca="1">LOOKUP(Q9,Result,Points!$B$2:$B$35)</f>
        <v>0</v>
      </c>
      <c r="S9" s="142">
        <f ca="1">SUM(R9,P9,N9,L9,J9,H9,F9,D9)</f>
        <v>82</v>
      </c>
      <c r="T9" s="2" t="s">
        <v>17</v>
      </c>
      <c r="V9" s="29">
        <v>15</v>
      </c>
      <c r="W9" s="56">
        <f t="shared" si="0"/>
        <v>21</v>
      </c>
      <c r="X9" s="5" t="str">
        <f t="shared" si="0"/>
        <v>Lleyton Roughley</v>
      </c>
      <c r="Y9" s="2" t="s">
        <v>8</v>
      </c>
      <c r="AB9" s="29">
        <v>5</v>
      </c>
      <c r="AC9" s="10">
        <f t="shared" si="1"/>
        <v>43</v>
      </c>
      <c r="AD9" s="5" t="str">
        <f t="shared" si="1"/>
        <v>Flynn Beard</v>
      </c>
      <c r="AE9" s="1">
        <v>2</v>
      </c>
    </row>
    <row r="10" spans="1:31" ht="12.75" x14ac:dyDescent="0.2">
      <c r="A10" s="2" t="s">
        <v>263</v>
      </c>
      <c r="B10" s="1" t="s">
        <v>264</v>
      </c>
      <c r="C10" s="80"/>
      <c r="D10" s="3">
        <f ca="1">LOOKUP(C10,Result,Points!$B$2:$B$35)</f>
        <v>0</v>
      </c>
      <c r="E10" s="252">
        <v>3</v>
      </c>
      <c r="F10" s="235">
        <f ca="1">LOOKUP(E10,Result,Points!$B$2:$B$35)</f>
        <v>20</v>
      </c>
      <c r="G10" s="238"/>
      <c r="H10" s="3">
        <f ca="1">LOOKUP(G10,Result,Points!$B$2:$B$35)</f>
        <v>0</v>
      </c>
      <c r="I10" s="253">
        <v>2</v>
      </c>
      <c r="J10" s="235">
        <f ca="1">LOOKUP(I10,Result,Points!$B$2:$B$35)</f>
        <v>22</v>
      </c>
      <c r="K10" s="195">
        <v>4</v>
      </c>
      <c r="L10" s="3">
        <f ca="1">LOOKUP(K10,Result,Points!$B$2:$B$35)</f>
        <v>18</v>
      </c>
      <c r="M10" s="251"/>
      <c r="N10" s="235">
        <f ca="1">LOOKUP(M10,Result,Points!$B$2:$B$35)</f>
        <v>0</v>
      </c>
      <c r="O10" s="260"/>
      <c r="P10" s="3">
        <f ca="1">LOOKUP(O10,Result,Points!$B$2:$B$35)</f>
        <v>0</v>
      </c>
      <c r="Q10" s="10">
        <v>3</v>
      </c>
      <c r="R10" s="235">
        <f ca="1">LOOKUP(Q10,Result,Points!$B$2:$B$35)</f>
        <v>20</v>
      </c>
      <c r="S10" s="142">
        <f ca="1">SUM(R10,P10,N10,L10,J10,H10,F10,D10)</f>
        <v>80</v>
      </c>
      <c r="T10" s="2" t="s">
        <v>18</v>
      </c>
      <c r="V10" s="29">
        <v>16</v>
      </c>
      <c r="W10" s="10">
        <f t="shared" si="0"/>
        <v>0</v>
      </c>
      <c r="X10" s="5">
        <f t="shared" si="0"/>
        <v>0</v>
      </c>
      <c r="Y10" s="2"/>
      <c r="AB10" s="29">
        <v>6</v>
      </c>
      <c r="AC10" s="10" t="str">
        <f t="shared" si="1"/>
        <v>W15</v>
      </c>
      <c r="AD10" s="5" t="str">
        <f t="shared" si="1"/>
        <v>Mason Wild</v>
      </c>
      <c r="AE10" s="1">
        <v>6</v>
      </c>
    </row>
    <row r="11" spans="1:31" ht="12.75" x14ac:dyDescent="0.2">
      <c r="A11" s="2">
        <v>61</v>
      </c>
      <c r="B11" s="1" t="s">
        <v>254</v>
      </c>
      <c r="C11" s="116">
        <v>2</v>
      </c>
      <c r="D11" s="3">
        <f ca="1">LOOKUP(C11,Result,Points!$B$2:$B$35)</f>
        <v>22</v>
      </c>
      <c r="E11" s="251"/>
      <c r="F11" s="235">
        <f ca="1">LOOKUP(E11,Result,Points!$B$2:$B$35)</f>
        <v>0</v>
      </c>
      <c r="G11" s="238"/>
      <c r="H11" s="3">
        <f ca="1">LOOKUP(G11,Result,Points!$B$2:$B$35)</f>
        <v>0</v>
      </c>
      <c r="I11" s="253">
        <v>3</v>
      </c>
      <c r="J11" s="235">
        <f ca="1">LOOKUP(I11,Result,Points!$B$2:$B$35)</f>
        <v>20</v>
      </c>
      <c r="K11" s="241">
        <v>6</v>
      </c>
      <c r="L11" s="3">
        <f ca="1">LOOKUP(K11,Result,Points!$B$2:$B$35)</f>
        <v>15</v>
      </c>
      <c r="M11" s="251"/>
      <c r="N11" s="235">
        <f ca="1">LOOKUP(M11,Result,Points!$B$2:$B$35)</f>
        <v>0</v>
      </c>
      <c r="O11" s="262">
        <v>3</v>
      </c>
      <c r="P11" s="3">
        <f ca="1">LOOKUP(O11,Result,Points!$B$2:$B$35)</f>
        <v>20</v>
      </c>
      <c r="Q11" s="81"/>
      <c r="R11" s="235">
        <f ca="1">LOOKUP(Q11,Result,Points!$B$2:$B$35)</f>
        <v>0</v>
      </c>
      <c r="S11" s="142">
        <f ca="1">SUM(R11,P11,N11,L11,J11,H11,F11,D11)</f>
        <v>77</v>
      </c>
      <c r="T11" s="2" t="s">
        <v>19</v>
      </c>
      <c r="V11" s="29">
        <v>17</v>
      </c>
      <c r="W11" s="10">
        <f t="shared" si="0"/>
        <v>0</v>
      </c>
      <c r="X11" s="5">
        <f t="shared" si="0"/>
        <v>0</v>
      </c>
      <c r="Y11" s="2"/>
      <c r="AB11" s="29">
        <v>7</v>
      </c>
      <c r="AC11" s="10">
        <f t="shared" si="1"/>
        <v>61</v>
      </c>
      <c r="AD11" s="5" t="str">
        <f t="shared" si="1"/>
        <v>Quade Pringle</v>
      </c>
      <c r="AE11" s="1">
        <v>8</v>
      </c>
    </row>
    <row r="12" spans="1:31" ht="12.75" x14ac:dyDescent="0.2">
      <c r="A12" s="2">
        <v>101</v>
      </c>
      <c r="B12" s="1" t="s">
        <v>258</v>
      </c>
      <c r="C12" s="6">
        <v>4</v>
      </c>
      <c r="D12" s="3">
        <f ca="1">LOOKUP(C12,Result,Points!$B$2:$B$35)</f>
        <v>18</v>
      </c>
      <c r="E12" s="251"/>
      <c r="F12" s="235">
        <f ca="1">LOOKUP(E12,Result,Points!$B$2:$B$35)</f>
        <v>0</v>
      </c>
      <c r="G12" s="238"/>
      <c r="H12" s="3">
        <f ca="1">LOOKUP(G12,Result,Points!$B$2:$B$35)</f>
        <v>0</v>
      </c>
      <c r="I12" s="253">
        <v>4</v>
      </c>
      <c r="J12" s="235">
        <f ca="1">LOOKUP(I12,Result,Points!$B$2:$B$35)</f>
        <v>18</v>
      </c>
      <c r="K12" s="238"/>
      <c r="L12" s="3">
        <f ca="1">LOOKUP(K12,Result,Points!$B$2:$B$35)</f>
        <v>0</v>
      </c>
      <c r="M12" s="252">
        <v>4</v>
      </c>
      <c r="N12" s="235">
        <f ca="1">LOOKUP(M12,Result,Points!$B$2:$B$35)</f>
        <v>18</v>
      </c>
      <c r="O12" s="261">
        <v>4</v>
      </c>
      <c r="P12" s="3">
        <f ca="1">LOOKUP(O12,Result,Points!$B$2:$B$35)</f>
        <v>18</v>
      </c>
      <c r="Q12" s="81"/>
      <c r="R12" s="235">
        <f ca="1">LOOKUP(Q12,Result,Points!$B$2:$B$35)</f>
        <v>0</v>
      </c>
      <c r="S12" s="142">
        <f ca="1">SUM(R12,P12,N12,L12,J12,H12,F12,D12)</f>
        <v>72</v>
      </c>
      <c r="T12" s="2" t="s">
        <v>20</v>
      </c>
      <c r="V12" s="29">
        <v>18</v>
      </c>
      <c r="W12" s="10">
        <f t="shared" si="0"/>
        <v>0</v>
      </c>
      <c r="X12" s="5">
        <f t="shared" si="0"/>
        <v>0</v>
      </c>
      <c r="Y12" s="2"/>
      <c r="AB12" s="29">
        <v>8</v>
      </c>
      <c r="AC12" s="10">
        <f t="shared" si="1"/>
        <v>101</v>
      </c>
      <c r="AD12" s="5" t="str">
        <f t="shared" si="1"/>
        <v>Bodie Ley</v>
      </c>
      <c r="AE12" s="1">
        <v>10</v>
      </c>
    </row>
    <row r="13" spans="1:31" ht="12.75" x14ac:dyDescent="0.2">
      <c r="A13" s="2">
        <v>58</v>
      </c>
      <c r="B13" s="1" t="s">
        <v>221</v>
      </c>
      <c r="C13" s="116">
        <v>3</v>
      </c>
      <c r="D13" s="3">
        <f ca="1">LOOKUP(C13,Result,Points!$B$2:$B$35)</f>
        <v>20</v>
      </c>
      <c r="E13" s="251"/>
      <c r="F13" s="235">
        <f ca="1">LOOKUP(E13,Result,Points!$B$2:$B$35)</f>
        <v>0</v>
      </c>
      <c r="G13" s="195">
        <v>4</v>
      </c>
      <c r="H13" s="3">
        <f ca="1">LOOKUP(G13,Result,Points!$B$2:$B$35)</f>
        <v>18</v>
      </c>
      <c r="I13" s="251"/>
      <c r="J13" s="235">
        <f ca="1">LOOKUP(I13,Result,Points!$B$2:$B$35)</f>
        <v>0</v>
      </c>
      <c r="K13" s="195">
        <v>5</v>
      </c>
      <c r="L13" s="3">
        <f ca="1">LOOKUP(K13,Result,Points!$B$2:$B$35)</f>
        <v>16</v>
      </c>
      <c r="M13" s="251"/>
      <c r="N13" s="235">
        <f ca="1">LOOKUP(M13,Result,Points!$B$2:$B$35)</f>
        <v>0</v>
      </c>
      <c r="O13" s="260"/>
      <c r="P13" s="3">
        <f ca="1">LOOKUP(O13,Result,Points!$B$2:$B$35)</f>
        <v>0</v>
      </c>
      <c r="Q13" s="2">
        <v>5</v>
      </c>
      <c r="R13" s="235">
        <f ca="1">LOOKUP(Q13,Result,Points!$B$2:$B$35)</f>
        <v>16</v>
      </c>
      <c r="S13" s="142">
        <f ca="1">SUM(R13,P13,N13,L13,J13,H13,F13,D13)</f>
        <v>70</v>
      </c>
      <c r="T13" s="2" t="s">
        <v>21</v>
      </c>
      <c r="V13" s="29">
        <v>19</v>
      </c>
      <c r="W13" s="10">
        <f t="shared" si="0"/>
        <v>0</v>
      </c>
      <c r="X13" s="5">
        <f t="shared" si="0"/>
        <v>0</v>
      </c>
      <c r="Y13" s="2"/>
      <c r="AB13" s="29">
        <v>9</v>
      </c>
      <c r="AC13" s="10">
        <f t="shared" si="1"/>
        <v>58</v>
      </c>
      <c r="AD13" s="5" t="str">
        <f t="shared" si="1"/>
        <v>Will Ryan</v>
      </c>
      <c r="AE13" s="1">
        <v>7</v>
      </c>
    </row>
    <row r="14" spans="1:31" ht="12.75" x14ac:dyDescent="0.2">
      <c r="A14" s="2">
        <v>155</v>
      </c>
      <c r="B14" s="1" t="s">
        <v>260</v>
      </c>
      <c r="C14" s="6">
        <v>5</v>
      </c>
      <c r="D14" s="3">
        <f ca="1">LOOKUP(C14,Result,Points!$B$2:$B$35)</f>
        <v>16</v>
      </c>
      <c r="E14" s="251"/>
      <c r="F14" s="235">
        <f ca="1">LOOKUP(E14,Result,Points!$B$2:$B$35)</f>
        <v>0</v>
      </c>
      <c r="G14" s="238"/>
      <c r="H14" s="3">
        <f ca="1">LOOKUP(G14,Result,Points!$B$2:$B$35)</f>
        <v>0</v>
      </c>
      <c r="I14" s="253">
        <v>5</v>
      </c>
      <c r="J14" s="235">
        <f ca="1">LOOKUP(I14,Result,Points!$B$2:$B$35)</f>
        <v>16</v>
      </c>
      <c r="K14" s="238"/>
      <c r="L14" s="3">
        <f ca="1">LOOKUP(K14,Result,Points!$B$2:$B$35)</f>
        <v>0</v>
      </c>
      <c r="M14" s="252">
        <v>3</v>
      </c>
      <c r="N14" s="235">
        <f ca="1">LOOKUP(M14,Result,Points!$B$2:$B$35)</f>
        <v>20</v>
      </c>
      <c r="O14" s="261">
        <v>6</v>
      </c>
      <c r="P14" s="3">
        <f ca="1">LOOKUP(O14,Result,Points!$B$2:$B$35)</f>
        <v>15</v>
      </c>
      <c r="Q14" s="81"/>
      <c r="R14" s="235">
        <f ca="1">LOOKUP(Q14,Result,Points!$B$2:$B$35)</f>
        <v>0</v>
      </c>
      <c r="S14" s="142">
        <f ca="1">SUM(R14,P14,N14,L14,J14,H14,F14,D14)</f>
        <v>67</v>
      </c>
      <c r="T14" s="2" t="s">
        <v>22</v>
      </c>
      <c r="V14" s="29">
        <v>20</v>
      </c>
      <c r="W14" s="10">
        <f t="shared" si="0"/>
        <v>0</v>
      </c>
      <c r="X14" s="5">
        <f t="shared" si="0"/>
        <v>0</v>
      </c>
      <c r="Y14" s="2"/>
      <c r="AB14" s="29">
        <v>10</v>
      </c>
      <c r="AC14" s="10">
        <f t="shared" si="1"/>
        <v>155</v>
      </c>
      <c r="AD14" s="5" t="str">
        <f t="shared" si="1"/>
        <v>Jack Levett</v>
      </c>
      <c r="AE14" s="1">
        <v>11</v>
      </c>
    </row>
    <row r="15" spans="1:31" ht="12.75" x14ac:dyDescent="0.2">
      <c r="A15" s="2">
        <v>301</v>
      </c>
      <c r="B15" s="1" t="s">
        <v>262</v>
      </c>
      <c r="C15" s="116">
        <v>6</v>
      </c>
      <c r="D15" s="3">
        <f ca="1">LOOKUP(C15,Result,Points!$B$2:$B$35)</f>
        <v>15</v>
      </c>
      <c r="E15" s="251"/>
      <c r="F15" s="235">
        <f ca="1">LOOKUP(E15,Result,Points!$B$2:$B$35)</f>
        <v>0</v>
      </c>
      <c r="G15" s="238"/>
      <c r="H15" s="3">
        <f ca="1">LOOKUP(G15,Result,Points!$B$2:$B$35)</f>
        <v>0</v>
      </c>
      <c r="I15" s="253">
        <v>7</v>
      </c>
      <c r="J15" s="235">
        <f ca="1">LOOKUP(I15,Result,Points!$B$2:$B$35)</f>
        <v>14</v>
      </c>
      <c r="K15" s="238"/>
      <c r="L15" s="3">
        <f ca="1">LOOKUP(K15,Result,Points!$B$2:$B$35)</f>
        <v>0</v>
      </c>
      <c r="M15" s="253">
        <v>5</v>
      </c>
      <c r="N15" s="235">
        <f ca="1">LOOKUP(M15,Result,Points!$B$2:$B$35)</f>
        <v>16</v>
      </c>
      <c r="O15" s="260"/>
      <c r="P15" s="3">
        <f ca="1">LOOKUP(O15,Result,Points!$B$2:$B$35)</f>
        <v>0</v>
      </c>
      <c r="Q15" s="2">
        <v>7</v>
      </c>
      <c r="R15" s="235">
        <f ca="1">LOOKUP(Q15,Result,Points!$B$2:$B$35)</f>
        <v>14</v>
      </c>
      <c r="S15" s="142">
        <f ca="1">SUM(R15,P15,N15,L15,J15,H15,F15,D15)</f>
        <v>59</v>
      </c>
      <c r="T15" s="2" t="s">
        <v>23</v>
      </c>
      <c r="V15" s="29">
        <v>21</v>
      </c>
      <c r="W15" s="10">
        <f t="shared" si="0"/>
        <v>0</v>
      </c>
      <c r="X15" s="5">
        <f t="shared" si="0"/>
        <v>0</v>
      </c>
      <c r="Y15" s="2"/>
      <c r="AB15" s="29" t="s">
        <v>48</v>
      </c>
      <c r="AC15" s="10">
        <v>99</v>
      </c>
      <c r="AD15" s="1" t="s">
        <v>257</v>
      </c>
      <c r="AE15" s="1">
        <v>9</v>
      </c>
    </row>
    <row r="16" spans="1:31" ht="12.75" x14ac:dyDescent="0.2">
      <c r="A16" s="2">
        <v>87</v>
      </c>
      <c r="B16" s="1" t="s">
        <v>255</v>
      </c>
      <c r="C16" s="80"/>
      <c r="D16" s="3">
        <f ca="1">LOOKUP(C16,Result,Points!$B$2:$B$35)</f>
        <v>0</v>
      </c>
      <c r="E16" s="252">
        <v>7</v>
      </c>
      <c r="F16" s="235">
        <f ca="1">LOOKUP(E16,Result,Points!$B$2:$B$35)</f>
        <v>14</v>
      </c>
      <c r="G16" s="241">
        <v>6</v>
      </c>
      <c r="H16" s="3">
        <f ca="1">LOOKUP(G16,Result,Points!$B$2:$B$35)</f>
        <v>15</v>
      </c>
      <c r="I16" s="251"/>
      <c r="J16" s="235">
        <f ca="1">LOOKUP(I16,Result,Points!$B$2:$B$35)</f>
        <v>0</v>
      </c>
      <c r="K16" s="238"/>
      <c r="L16" s="3">
        <f ca="1">LOOKUP(K16,Result,Points!$B$2:$B$35)</f>
        <v>0</v>
      </c>
      <c r="M16" s="253">
        <v>7</v>
      </c>
      <c r="N16" s="235">
        <f ca="1">LOOKUP(M16,Result,Points!$B$2:$B$35)</f>
        <v>14</v>
      </c>
      <c r="O16" s="260"/>
      <c r="P16" s="3">
        <f ca="1">LOOKUP(O16,Result,Points!$B$2:$B$35)</f>
        <v>0</v>
      </c>
      <c r="Q16" s="2">
        <v>8</v>
      </c>
      <c r="R16" s="235">
        <f ca="1">LOOKUP(Q16,Result,Points!$B$2:$B$35)</f>
        <v>13</v>
      </c>
      <c r="S16" s="142">
        <f ca="1">SUM(R16,P16,N16,L16,J16,H16,F16,D16)</f>
        <v>56</v>
      </c>
      <c r="T16" s="2" t="s">
        <v>24</v>
      </c>
      <c r="V16" s="29">
        <v>22</v>
      </c>
      <c r="W16" s="10">
        <f t="shared" si="0"/>
        <v>0</v>
      </c>
      <c r="X16" s="5">
        <f t="shared" si="0"/>
        <v>0</v>
      </c>
      <c r="Y16" s="2"/>
      <c r="AB16" s="29" t="s">
        <v>49</v>
      </c>
      <c r="AC16" s="10">
        <v>92</v>
      </c>
      <c r="AD16" s="5" t="s">
        <v>256</v>
      </c>
      <c r="AE16" s="1">
        <v>12</v>
      </c>
    </row>
    <row r="17" spans="1:30" ht="12.75" x14ac:dyDescent="0.2">
      <c r="A17" s="2">
        <v>92</v>
      </c>
      <c r="B17" s="1" t="s">
        <v>256</v>
      </c>
      <c r="C17" s="80"/>
      <c r="D17" s="3">
        <f ca="1">LOOKUP(C17,Result,Points!$B$2:$B$35)</f>
        <v>0</v>
      </c>
      <c r="E17" s="252">
        <v>6</v>
      </c>
      <c r="F17" s="235">
        <f ca="1">LOOKUP(E17,Result,Points!$B$2:$B$35)</f>
        <v>15</v>
      </c>
      <c r="G17" s="238"/>
      <c r="H17" s="3">
        <f ca="1">LOOKUP(G17,Result,Points!$B$2:$B$35)</f>
        <v>0</v>
      </c>
      <c r="I17" s="252">
        <v>6</v>
      </c>
      <c r="J17" s="235">
        <f ca="1">LOOKUP(I17,Result,Points!$B$2:$B$35)</f>
        <v>15</v>
      </c>
      <c r="K17" s="241" t="s">
        <v>7</v>
      </c>
      <c r="L17" s="3">
        <f ca="1">LOOKUP(K17,Result,Points!$B$2:$B$35)</f>
        <v>0</v>
      </c>
      <c r="M17" s="251"/>
      <c r="N17" s="235">
        <f ca="1">LOOKUP(M17,Result,Points!$B$2:$B$35)</f>
        <v>0</v>
      </c>
      <c r="O17" s="260"/>
      <c r="P17" s="3">
        <f ca="1">LOOKUP(O17,Result,Points!$B$2:$B$35)</f>
        <v>0</v>
      </c>
      <c r="Q17" s="10">
        <v>6</v>
      </c>
      <c r="R17" s="235">
        <f ca="1">LOOKUP(Q17,Result,Points!$B$2:$B$35)</f>
        <v>15</v>
      </c>
      <c r="S17" s="142">
        <f ca="1">SUM(R17,P17,N17,L17,J17,H17,F17,D17)</f>
        <v>45</v>
      </c>
      <c r="T17" s="2" t="s">
        <v>25</v>
      </c>
      <c r="W17" s="43"/>
      <c r="X17" s="42"/>
      <c r="AB17" s="29"/>
      <c r="AC17" s="43"/>
      <c r="AD17" s="42"/>
    </row>
    <row r="18" spans="1:30" ht="12.75" x14ac:dyDescent="0.2">
      <c r="A18" s="2">
        <v>99</v>
      </c>
      <c r="B18" s="1" t="s">
        <v>257</v>
      </c>
      <c r="C18" s="6" t="s">
        <v>8</v>
      </c>
      <c r="D18" s="3">
        <f ca="1">LOOKUP(C18,Result,Points!$B$2:$B$35)</f>
        <v>0</v>
      </c>
      <c r="E18" s="251"/>
      <c r="F18" s="235">
        <f ca="1">LOOKUP(E18,Result,Points!$B$2:$B$35)</f>
        <v>0</v>
      </c>
      <c r="G18" s="238"/>
      <c r="H18" s="3">
        <f ca="1">LOOKUP(G18,Result,Points!$B$2:$B$35)</f>
        <v>0</v>
      </c>
      <c r="I18" s="252">
        <v>8</v>
      </c>
      <c r="J18" s="235">
        <f ca="1">LOOKUP(I18,Result,Points!$B$2:$B$35)</f>
        <v>13</v>
      </c>
      <c r="K18" s="238"/>
      <c r="L18" s="3">
        <f ca="1">LOOKUP(K18,Result,Points!$B$2:$B$35)</f>
        <v>0</v>
      </c>
      <c r="M18" s="252">
        <v>6</v>
      </c>
      <c r="N18" s="235">
        <f ca="1">LOOKUP(M18,Result,Points!$B$2:$B$35)</f>
        <v>15</v>
      </c>
      <c r="O18" s="261">
        <v>5</v>
      </c>
      <c r="P18" s="3">
        <f ca="1">LOOKUP(O18,Result,Points!$B$2:$B$35)</f>
        <v>16</v>
      </c>
      <c r="Q18" s="81"/>
      <c r="R18" s="235">
        <f ca="1">LOOKUP(Q18,Result,Points!$B$2:$B$35)</f>
        <v>0</v>
      </c>
      <c r="S18" s="142">
        <f ca="1">SUM(R18,P18,N18,L18,J18,H18,F18,D18)</f>
        <v>44</v>
      </c>
      <c r="T18" s="2" t="s">
        <v>26</v>
      </c>
      <c r="W18" s="43"/>
      <c r="X18" s="42"/>
      <c r="AB18" s="29"/>
      <c r="AC18" s="43"/>
      <c r="AD18" s="42"/>
    </row>
    <row r="19" spans="1:30" ht="12.75" x14ac:dyDescent="0.2">
      <c r="A19" s="2">
        <v>21</v>
      </c>
      <c r="B19" s="1" t="s">
        <v>252</v>
      </c>
      <c r="C19" s="6" t="s">
        <v>8</v>
      </c>
      <c r="D19" s="3">
        <f ca="1">LOOKUP(C19,Result,Points!$B$2:$B$35)</f>
        <v>0</v>
      </c>
      <c r="E19" s="251"/>
      <c r="F19" s="235">
        <f ca="1">LOOKUP(E19,Result,Points!$B$2:$B$35)</f>
        <v>0</v>
      </c>
      <c r="G19" s="195" t="s">
        <v>8</v>
      </c>
      <c r="H19" s="3">
        <f ca="1">LOOKUP(G19,Result,Points!$B$2:$B$35)</f>
        <v>0</v>
      </c>
      <c r="I19" s="251"/>
      <c r="J19" s="235">
        <f ca="1">LOOKUP(I19,Result,Points!$B$2:$B$35)</f>
        <v>0</v>
      </c>
      <c r="K19" s="238"/>
      <c r="L19" s="3">
        <f ca="1">LOOKUP(K19,Result,Points!$B$2:$B$35)</f>
        <v>0</v>
      </c>
      <c r="M19" s="252" t="s">
        <v>7</v>
      </c>
      <c r="N19" s="235">
        <f ca="1">LOOKUP(M19,Result,Points!$B$2:$B$35)</f>
        <v>0</v>
      </c>
      <c r="O19" s="261" t="s">
        <v>8</v>
      </c>
      <c r="P19" s="3">
        <f ca="1">LOOKUP(O19,Result,Points!$B$2:$B$35)</f>
        <v>0</v>
      </c>
      <c r="Q19" s="81"/>
      <c r="R19" s="235">
        <f ca="1">LOOKUP(Q19,Result,Points!$B$2:$B$35)</f>
        <v>0</v>
      </c>
      <c r="S19" s="142">
        <f ca="1">SUM(R19,P19,N19,L19,J19,H19,F19,D19)</f>
        <v>0</v>
      </c>
      <c r="T19" s="2" t="s">
        <v>27</v>
      </c>
      <c r="W19" s="57"/>
      <c r="X19" s="57"/>
      <c r="Y19" s="55"/>
      <c r="Z19" s="55"/>
      <c r="AB19" s="29"/>
      <c r="AC19" s="43"/>
      <c r="AD19" s="42"/>
    </row>
    <row r="20" spans="1:30" ht="12.75" x14ac:dyDescent="0.2">
      <c r="A20" s="2"/>
      <c r="B20" s="1"/>
      <c r="C20" s="6"/>
      <c r="D20" s="3">
        <f ca="1">LOOKUP(C20,Result,Points!$B$2:$B$35)</f>
        <v>0</v>
      </c>
      <c r="E20" s="253"/>
      <c r="F20" s="235">
        <f ca="1">LOOKUP(E20,Result,Points!$B$2:$B$35)</f>
        <v>0</v>
      </c>
      <c r="G20" s="241"/>
      <c r="H20" s="3">
        <f ca="1">LOOKUP(G20,Result,Points!$B$2:$B$35)</f>
        <v>0</v>
      </c>
      <c r="I20" s="252"/>
      <c r="J20" s="235">
        <f ca="1">LOOKUP(I20,Result,Points!$B$2:$B$35)</f>
        <v>0</v>
      </c>
      <c r="K20" s="195"/>
      <c r="L20" s="3">
        <f ca="1">LOOKUP(K20,Result,Points!$B$2:$B$35)</f>
        <v>0</v>
      </c>
      <c r="M20" s="253"/>
      <c r="N20" s="235">
        <f ca="1">LOOKUP(M20,Result,Points!$B$2:$B$35)</f>
        <v>0</v>
      </c>
      <c r="O20" s="262"/>
      <c r="P20" s="3">
        <f ca="1">LOOKUP(O20,Result,Points!$B$2:$B$35)</f>
        <v>0</v>
      </c>
      <c r="Q20" s="10"/>
      <c r="R20" s="235">
        <f ca="1">LOOKUP(Q20,Result,Points!$B$2:$B$35)</f>
        <v>0</v>
      </c>
      <c r="S20" s="142">
        <f ca="1">SUM(R20,P20,N20,L20,J20,H20,F20,D20)</f>
        <v>0</v>
      </c>
      <c r="T20" s="2"/>
      <c r="W20" s="43"/>
      <c r="X20" s="42"/>
      <c r="AB20" s="29"/>
      <c r="AC20" s="43"/>
      <c r="AD20" s="42"/>
    </row>
    <row r="21" spans="1:30" ht="12.75" x14ac:dyDescent="0.2">
      <c r="A21" s="10"/>
      <c r="B21" s="5"/>
      <c r="C21" s="6"/>
      <c r="D21" s="3">
        <f ca="1">LOOKUP(C21,Result,Points!$B$2:$B$35)</f>
        <v>0</v>
      </c>
      <c r="E21" s="252"/>
      <c r="F21" s="235">
        <f ca="1">LOOKUP(E21,Result,Points!$B$2:$B$35)</f>
        <v>0</v>
      </c>
      <c r="G21" s="195"/>
      <c r="H21" s="3">
        <f ca="1">LOOKUP(G21,Result,Points!$B$2:$B$35)</f>
        <v>0</v>
      </c>
      <c r="I21" s="252"/>
      <c r="J21" s="235">
        <f ca="1">LOOKUP(I21,Result,Points!$B$2:$B$35)</f>
        <v>0</v>
      </c>
      <c r="K21" s="195"/>
      <c r="L21" s="3">
        <f ca="1">LOOKUP(K21,Result,Points!$B$2:$B$35)</f>
        <v>0</v>
      </c>
      <c r="M21" s="3"/>
      <c r="N21" s="235">
        <f ca="1">LOOKUP(M21,Result,Points!$B$2:$B$35)</f>
        <v>0</v>
      </c>
      <c r="O21" s="261"/>
      <c r="P21" s="3">
        <f ca="1">LOOKUP(O21,Result,Points!$B$2:$B$35)</f>
        <v>0</v>
      </c>
      <c r="Q21" s="2"/>
      <c r="R21" s="235">
        <f ca="1">LOOKUP(Q21,Result,Points!$B$2:$B$35)</f>
        <v>0</v>
      </c>
      <c r="S21" s="142">
        <f ca="1">SUM(R21,P21,N21,L21,J21,H21,F21,D21)</f>
        <v>0</v>
      </c>
      <c r="T21" s="2"/>
      <c r="W21" s="43"/>
      <c r="X21" s="42"/>
      <c r="AB21" s="29"/>
      <c r="AC21" s="43"/>
      <c r="AD21" s="42"/>
    </row>
    <row r="22" spans="1:30" ht="12.75" x14ac:dyDescent="0.2">
      <c r="A22" s="10"/>
      <c r="B22" s="5"/>
      <c r="C22" s="6"/>
      <c r="D22" s="3">
        <f ca="1">LOOKUP(C22,Result,Points!$B$2:$B$35)</f>
        <v>0</v>
      </c>
      <c r="E22" s="252"/>
      <c r="F22" s="235">
        <f ca="1">LOOKUP(E22,Result,Points!$B$2:$B$35)</f>
        <v>0</v>
      </c>
      <c r="G22" s="195"/>
      <c r="H22" s="3">
        <f ca="1">LOOKUP(G22,Result,Points!$B$2:$B$35)</f>
        <v>0</v>
      </c>
      <c r="I22" s="252"/>
      <c r="J22" s="235">
        <f ca="1">LOOKUP(I22,Result,Points!$B$2:$B$35)</f>
        <v>0</v>
      </c>
      <c r="K22" s="195"/>
      <c r="L22" s="3">
        <f ca="1">LOOKUP(K22,Result,Points!$B$2:$B$35)</f>
        <v>0</v>
      </c>
      <c r="M22" s="3"/>
      <c r="N22" s="235">
        <f ca="1">LOOKUP(M22,Result,Points!$B$2:$B$35)</f>
        <v>0</v>
      </c>
      <c r="O22" s="261"/>
      <c r="P22" s="3">
        <f ca="1">LOOKUP(O22,Result,Points!$B$2:$B$35)</f>
        <v>0</v>
      </c>
      <c r="Q22" s="2"/>
      <c r="R22" s="235">
        <f ca="1">LOOKUP(Q22,Result,Points!$B$2:$B$35)</f>
        <v>0</v>
      </c>
      <c r="S22" s="142">
        <f ca="1">SUM(R22,P22,N22,L22,J22,H22,F22,D22)</f>
        <v>0</v>
      </c>
      <c r="T22" s="2"/>
      <c r="W22" s="43"/>
      <c r="X22" s="42"/>
      <c r="AB22" s="29"/>
      <c r="AC22" s="43"/>
      <c r="AD22" s="42"/>
    </row>
    <row r="23" spans="1:30" ht="12.75" x14ac:dyDescent="0.2">
      <c r="A23" s="10"/>
      <c r="B23" s="5"/>
      <c r="C23" s="6"/>
      <c r="D23" s="3">
        <f ca="1">LOOKUP(C23,Result,Points!$B$2:$B$35)</f>
        <v>0</v>
      </c>
      <c r="E23" s="252"/>
      <c r="F23" s="235">
        <f ca="1">LOOKUP(E23,Result,Points!$B$2:$B$35)</f>
        <v>0</v>
      </c>
      <c r="G23" s="195"/>
      <c r="H23" s="3">
        <f ca="1">LOOKUP(G23,Result,Points!$B$2:$B$35)</f>
        <v>0</v>
      </c>
      <c r="I23" s="252"/>
      <c r="J23" s="235">
        <f ca="1">LOOKUP(I23,Result,Points!$B$2:$B$35)</f>
        <v>0</v>
      </c>
      <c r="K23" s="195"/>
      <c r="L23" s="3">
        <f ca="1">LOOKUP(K23,Result,Points!$B$2:$B$35)</f>
        <v>0</v>
      </c>
      <c r="M23" s="3"/>
      <c r="N23" s="235">
        <f ca="1">LOOKUP(M23,Result,Points!$B$2:$B$35)</f>
        <v>0</v>
      </c>
      <c r="O23" s="261"/>
      <c r="P23" s="3">
        <f ca="1">LOOKUP(O23,Result,Points!$B$2:$B$35)</f>
        <v>0</v>
      </c>
      <c r="Q23" s="2"/>
      <c r="R23" s="235">
        <f ca="1">LOOKUP(Q23,Result,Points!$B$2:$B$35)</f>
        <v>0</v>
      </c>
      <c r="S23" s="142">
        <f ca="1">SUM(R23,P23,N23,L23,J23,H23,F23,D23)</f>
        <v>0</v>
      </c>
      <c r="T23" s="2"/>
      <c r="W23" s="43"/>
      <c r="X23" s="42"/>
      <c r="AB23" s="29"/>
      <c r="AC23" s="43"/>
      <c r="AD23" s="42"/>
    </row>
    <row r="24" spans="1:30" ht="12.75" x14ac:dyDescent="0.2">
      <c r="A24" s="10"/>
      <c r="B24" s="5"/>
      <c r="C24" s="6"/>
      <c r="D24" s="3">
        <f ca="1">LOOKUP(C24,Result,Points!$B$2:$B$35)</f>
        <v>0</v>
      </c>
      <c r="E24" s="252"/>
      <c r="F24" s="235">
        <f ca="1">LOOKUP(E24,Result,Points!$B$2:$B$35)</f>
        <v>0</v>
      </c>
      <c r="G24" s="195"/>
      <c r="H24" s="3">
        <f ca="1">LOOKUP(G24,Result,Points!$B$2:$B$35)</f>
        <v>0</v>
      </c>
      <c r="I24" s="252"/>
      <c r="J24" s="235">
        <f ca="1">LOOKUP(I24,Result,Points!$B$2:$B$35)</f>
        <v>0</v>
      </c>
      <c r="K24" s="195"/>
      <c r="L24" s="3">
        <f ca="1">LOOKUP(K24,Result,Points!$B$2:$B$35)</f>
        <v>0</v>
      </c>
      <c r="M24" s="3"/>
      <c r="N24" s="235">
        <f ca="1">LOOKUP(M24,Result,Points!$B$2:$B$35)</f>
        <v>0</v>
      </c>
      <c r="O24" s="261"/>
      <c r="P24" s="3">
        <f ca="1">LOOKUP(O24,Result,Points!$B$2:$B$35)</f>
        <v>0</v>
      </c>
      <c r="Q24" s="2"/>
      <c r="R24" s="235">
        <f ca="1">LOOKUP(Q24,Result,Points!$B$2:$B$35)</f>
        <v>0</v>
      </c>
      <c r="S24" s="142">
        <f ca="1">SUM(R24,P24,N24,L24,J24,H24,F24,D24)</f>
        <v>0</v>
      </c>
      <c r="T24" s="2"/>
      <c r="W24" s="43"/>
      <c r="X24" s="42"/>
      <c r="AB24" s="29"/>
      <c r="AC24" s="43"/>
      <c r="AD24" s="42"/>
    </row>
    <row r="25" spans="1:30" ht="12.75" x14ac:dyDescent="0.2">
      <c r="A25" s="10"/>
      <c r="B25" s="5"/>
      <c r="C25" s="6"/>
      <c r="D25" s="3">
        <f ca="1">LOOKUP(C25,Result,Points!$B$2:$B$35)</f>
        <v>0</v>
      </c>
      <c r="E25" s="252"/>
      <c r="F25" s="235">
        <f ca="1">LOOKUP(E25,Result,Points!$B$2:$B$35)</f>
        <v>0</v>
      </c>
      <c r="G25" s="195"/>
      <c r="H25" s="3">
        <f ca="1">LOOKUP(G25,Result,Points!$B$2:$B$35)</f>
        <v>0</v>
      </c>
      <c r="I25" s="252"/>
      <c r="J25" s="235">
        <f ca="1">LOOKUP(I25,Result,Points!$B$2:$B$35)</f>
        <v>0</v>
      </c>
      <c r="K25" s="195"/>
      <c r="L25" s="3">
        <f ca="1">LOOKUP(K25,Result,Points!$B$2:$B$35)</f>
        <v>0</v>
      </c>
      <c r="M25" s="3"/>
      <c r="N25" s="235">
        <f ca="1">LOOKUP(M25,Result,Points!$B$2:$B$35)</f>
        <v>0</v>
      </c>
      <c r="O25" s="261"/>
      <c r="P25" s="3">
        <f ca="1">LOOKUP(O25,Result,Points!$B$2:$B$35)</f>
        <v>0</v>
      </c>
      <c r="Q25" s="2"/>
      <c r="R25" s="235">
        <f ca="1">LOOKUP(Q25,Result,Points!$B$2:$B$35)</f>
        <v>0</v>
      </c>
      <c r="S25" s="142">
        <f ca="1">SUM(R25,P25,N25,L25,J25,H25,F25,D25)</f>
        <v>0</v>
      </c>
      <c r="T25" s="2"/>
      <c r="W25" s="58"/>
      <c r="X25" s="42"/>
      <c r="AB25" s="29"/>
    </row>
    <row r="26" spans="1:30" ht="12.75" x14ac:dyDescent="0.2">
      <c r="A26" s="10"/>
      <c r="B26" s="5"/>
      <c r="C26" s="6"/>
      <c r="D26" s="3">
        <f ca="1">LOOKUP(C26,Result,Points!$B$2:$B$35)</f>
        <v>0</v>
      </c>
      <c r="E26" s="252"/>
      <c r="F26" s="235">
        <f ca="1">LOOKUP(E26,Result,Points!$B$2:$B$35)</f>
        <v>0</v>
      </c>
      <c r="G26" s="195"/>
      <c r="H26" s="3">
        <f ca="1">LOOKUP(G26,Result,Points!$B$2:$B$35)</f>
        <v>0</v>
      </c>
      <c r="I26" s="252"/>
      <c r="J26" s="235">
        <f ca="1">LOOKUP(I26,Result,Points!$B$2:$B$35)</f>
        <v>0</v>
      </c>
      <c r="K26" s="195"/>
      <c r="L26" s="3">
        <f ca="1">LOOKUP(K26,Result,Points!$B$2:$B$35)</f>
        <v>0</v>
      </c>
      <c r="M26" s="3"/>
      <c r="N26" s="235">
        <f ca="1">LOOKUP(M26,Result,Points!$B$2:$B$35)</f>
        <v>0</v>
      </c>
      <c r="O26" s="261"/>
      <c r="P26" s="3">
        <f ca="1">LOOKUP(O26,Result,Points!$B$2:$B$35)</f>
        <v>0</v>
      </c>
      <c r="Q26" s="2"/>
      <c r="R26" s="235">
        <f ca="1">LOOKUP(Q26,Result,Points!$B$2:$B$35)</f>
        <v>0</v>
      </c>
      <c r="S26" s="142">
        <f ca="1">SUM(R26,P26,N26,L26,J26,H26,F26,D26)</f>
        <v>0</v>
      </c>
      <c r="T26" s="2"/>
      <c r="W26" s="43"/>
      <c r="X26" s="42"/>
      <c r="AB26" s="29"/>
    </row>
    <row r="27" spans="1:30" ht="12.75" x14ac:dyDescent="0.2">
      <c r="A27" s="10"/>
      <c r="B27" s="5"/>
      <c r="C27" s="6"/>
      <c r="D27" s="3">
        <f ca="1">LOOKUP(C27,Result,Points!$B$2:$B$35)</f>
        <v>0</v>
      </c>
      <c r="E27" s="252"/>
      <c r="F27" s="235">
        <f ca="1">LOOKUP(E27,Result,Points!$B$2:$B$35)</f>
        <v>0</v>
      </c>
      <c r="G27" s="195"/>
      <c r="H27" s="3">
        <f ca="1">LOOKUP(G27,Result,Points!$B$2:$B$35)</f>
        <v>0</v>
      </c>
      <c r="I27" s="252"/>
      <c r="J27" s="235">
        <f ca="1">LOOKUP(I27,Result,Points!$B$2:$B$35)</f>
        <v>0</v>
      </c>
      <c r="K27" s="195"/>
      <c r="L27" s="3">
        <f ca="1">LOOKUP(K27,Result,Points!$B$2:$B$35)</f>
        <v>0</v>
      </c>
      <c r="M27" s="3"/>
      <c r="N27" s="235">
        <f ca="1">LOOKUP(M27,Result,Points!$B$2:$B$35)</f>
        <v>0</v>
      </c>
      <c r="O27" s="261"/>
      <c r="P27" s="3">
        <f ca="1">LOOKUP(O27,Result,Points!$B$2:$B$35)</f>
        <v>0</v>
      </c>
      <c r="Q27" s="2"/>
      <c r="R27" s="235">
        <f ca="1">LOOKUP(Q27,Result,Points!$B$2:$B$35)</f>
        <v>0</v>
      </c>
      <c r="S27" s="142">
        <f ca="1">SUM(R27,P27,N27,L27,J27,H27,F27,D27)</f>
        <v>0</v>
      </c>
      <c r="T27" s="2"/>
      <c r="W27" s="43"/>
      <c r="X27" s="42"/>
      <c r="AB27" s="29"/>
    </row>
    <row r="28" spans="1:30" ht="12.75" x14ac:dyDescent="0.2">
      <c r="A28" s="10"/>
      <c r="B28" s="5"/>
      <c r="C28" s="6"/>
      <c r="D28" s="3">
        <f ca="1">LOOKUP(C28,Result,$D$81:$D$114)</f>
        <v>0</v>
      </c>
      <c r="E28" s="252"/>
      <c r="F28" s="235">
        <f ca="1">LOOKUP(E28,Result,$D$81:$D$114)</f>
        <v>0</v>
      </c>
      <c r="G28" s="195"/>
      <c r="H28" s="3">
        <f ca="1">LOOKUP(G28,Result,$D$81:$D$114)</f>
        <v>0</v>
      </c>
      <c r="I28" s="252"/>
      <c r="J28" s="235">
        <f ca="1">LOOKUP(I28,Result,$D$81:$D$114)</f>
        <v>0</v>
      </c>
      <c r="K28" s="195"/>
      <c r="L28" s="3">
        <f ca="1">LOOKUP(K28,Result,$D$81:$D$114)</f>
        <v>0</v>
      </c>
      <c r="M28" s="3"/>
      <c r="N28" s="235">
        <f ca="1">LOOKUP(M28,Result,$D$81:$D$114)</f>
        <v>0</v>
      </c>
      <c r="O28" s="261"/>
      <c r="P28" s="3">
        <f ca="1">LOOKUP(O28,Result,$D$81:$D$114)</f>
        <v>0</v>
      </c>
      <c r="Q28" s="2"/>
      <c r="R28" s="235">
        <f ca="1">LOOKUP(Q28,Result,$D$81:$D$114)</f>
        <v>0</v>
      </c>
      <c r="S28" s="142">
        <f ca="1">SUM(R28,P28,N28,L28,J28,H28,F28,D28)</f>
        <v>0</v>
      </c>
      <c r="T28" s="2"/>
      <c r="W28" s="43"/>
      <c r="X28" s="42"/>
      <c r="AB28" s="29"/>
    </row>
    <row r="29" spans="1:30" ht="12.75" x14ac:dyDescent="0.2">
      <c r="A29" s="43"/>
      <c r="B29" s="42"/>
      <c r="C29" s="38"/>
      <c r="D29" s="30"/>
      <c r="E29" s="30"/>
      <c r="F29" s="30"/>
      <c r="H29" s="30"/>
      <c r="I29" s="257"/>
      <c r="J29" s="30"/>
      <c r="L29" s="30"/>
      <c r="M29" s="30"/>
      <c r="N29" s="30"/>
      <c r="O29" s="257"/>
      <c r="P29" s="30"/>
      <c r="Q29" s="29"/>
      <c r="R29" s="30"/>
      <c r="S29" s="27"/>
      <c r="T29" s="29"/>
      <c r="W29" s="43"/>
      <c r="X29" s="42"/>
      <c r="AB29" s="29"/>
    </row>
    <row r="30" spans="1:30" ht="12.75" x14ac:dyDescent="0.2">
      <c r="A30" s="43"/>
      <c r="B30" s="42"/>
      <c r="C30" s="38"/>
      <c r="D30" s="30"/>
      <c r="E30" s="30"/>
      <c r="F30" s="30"/>
      <c r="H30" s="30"/>
      <c r="I30" s="257"/>
      <c r="J30" s="30"/>
      <c r="L30" s="30"/>
      <c r="M30" s="30"/>
      <c r="N30" s="30"/>
      <c r="O30" s="257"/>
      <c r="P30" s="30"/>
      <c r="Q30" s="29"/>
      <c r="R30" s="30"/>
      <c r="S30" s="27"/>
      <c r="T30" s="29"/>
      <c r="W30" s="43"/>
      <c r="X30" s="42"/>
      <c r="AB30" s="29"/>
    </row>
    <row r="31" spans="1:30" ht="12.75" x14ac:dyDescent="0.2">
      <c r="A31" s="43"/>
      <c r="B31" s="42"/>
      <c r="C31" s="38"/>
      <c r="D31" s="30"/>
      <c r="E31" s="30"/>
      <c r="F31" s="30"/>
      <c r="H31" s="30"/>
      <c r="I31" s="257"/>
      <c r="J31" s="30"/>
      <c r="L31" s="30"/>
      <c r="M31" s="30"/>
      <c r="N31" s="30"/>
      <c r="O31" s="257"/>
      <c r="P31" s="30"/>
      <c r="Q31" s="29"/>
      <c r="R31" s="30"/>
      <c r="S31" s="27"/>
      <c r="T31" s="29"/>
      <c r="W31" s="43"/>
      <c r="X31" s="42"/>
      <c r="AB31" s="29"/>
    </row>
    <row r="32" spans="1:30" ht="12.75" x14ac:dyDescent="0.2">
      <c r="A32" s="43"/>
      <c r="B32" s="42"/>
      <c r="C32" s="38"/>
      <c r="D32" s="30"/>
      <c r="E32" s="30"/>
      <c r="F32" s="30"/>
      <c r="H32" s="30"/>
      <c r="I32" s="257"/>
      <c r="J32" s="30"/>
      <c r="L32" s="30"/>
      <c r="M32" s="30"/>
      <c r="N32" s="30"/>
      <c r="O32" s="257"/>
      <c r="P32" s="30"/>
      <c r="Q32" s="29"/>
      <c r="R32" s="30"/>
      <c r="S32" s="27"/>
      <c r="T32" s="29"/>
      <c r="W32" s="43"/>
      <c r="X32" s="42"/>
      <c r="AB32" s="29"/>
    </row>
    <row r="33" spans="1:28" ht="12.75" x14ac:dyDescent="0.2">
      <c r="A33" s="43"/>
      <c r="B33" s="42"/>
      <c r="C33" s="38"/>
      <c r="D33" s="30"/>
      <c r="E33" s="30"/>
      <c r="F33" s="30"/>
      <c r="H33" s="30"/>
      <c r="I33" s="257"/>
      <c r="J33" s="30"/>
      <c r="L33" s="30"/>
      <c r="M33" s="30"/>
      <c r="N33" s="30"/>
      <c r="O33" s="257"/>
      <c r="P33" s="30"/>
      <c r="Q33" s="29"/>
      <c r="R33" s="30"/>
      <c r="S33" s="27"/>
      <c r="T33" s="29"/>
      <c r="W33" s="43"/>
      <c r="X33" s="42"/>
      <c r="AB33" s="29"/>
    </row>
    <row r="34" spans="1:28" ht="12.75" x14ac:dyDescent="0.2">
      <c r="A34" s="43"/>
      <c r="B34" s="42"/>
      <c r="C34" s="38"/>
      <c r="D34" s="30"/>
      <c r="E34" s="30"/>
      <c r="F34" s="30"/>
      <c r="H34" s="30"/>
      <c r="I34" s="257"/>
      <c r="J34" s="30"/>
      <c r="L34" s="30"/>
      <c r="M34" s="30"/>
      <c r="N34" s="30"/>
      <c r="O34" s="257"/>
      <c r="P34" s="30"/>
      <c r="Q34" s="29"/>
      <c r="R34" s="30"/>
      <c r="S34" s="27"/>
      <c r="T34" s="29"/>
      <c r="W34" s="43"/>
      <c r="X34" s="42"/>
      <c r="AB34" s="29"/>
    </row>
    <row r="35" spans="1:28" ht="12.75" x14ac:dyDescent="0.2">
      <c r="A35" s="43"/>
      <c r="B35" s="42"/>
      <c r="C35" s="38"/>
      <c r="D35" s="30"/>
      <c r="E35" s="30"/>
      <c r="F35" s="30"/>
      <c r="H35" s="30"/>
      <c r="I35" s="257"/>
      <c r="J35" s="30"/>
      <c r="L35" s="30"/>
      <c r="M35" s="30"/>
      <c r="N35" s="30"/>
      <c r="O35" s="257"/>
      <c r="P35" s="30"/>
      <c r="Q35" s="29"/>
      <c r="R35" s="30"/>
      <c r="S35" s="27"/>
      <c r="T35" s="29"/>
      <c r="W35" s="43"/>
      <c r="X35" s="42"/>
      <c r="AB35" s="29"/>
    </row>
    <row r="36" spans="1:28" ht="12.75" x14ac:dyDescent="0.2">
      <c r="A36" s="43"/>
      <c r="B36" s="42"/>
      <c r="C36" s="38"/>
      <c r="D36" s="30"/>
      <c r="E36" s="30"/>
      <c r="F36" s="30"/>
      <c r="H36" s="30"/>
      <c r="I36" s="257"/>
      <c r="J36" s="30"/>
      <c r="L36" s="30"/>
      <c r="M36" s="30"/>
      <c r="N36" s="30"/>
      <c r="O36" s="257"/>
      <c r="P36" s="30"/>
      <c r="Q36" s="29"/>
      <c r="R36" s="30"/>
      <c r="S36" s="27"/>
      <c r="T36" s="29"/>
      <c r="W36" s="43"/>
      <c r="X36" s="42"/>
      <c r="AB36" s="29"/>
    </row>
    <row r="37" spans="1:28" ht="12.75" x14ac:dyDescent="0.2">
      <c r="A37" s="43"/>
      <c r="B37" s="42"/>
      <c r="C37" s="38"/>
      <c r="D37" s="30"/>
      <c r="E37" s="30"/>
      <c r="F37" s="30"/>
      <c r="H37" s="30"/>
      <c r="I37" s="257"/>
      <c r="J37" s="30"/>
      <c r="L37" s="30"/>
      <c r="M37" s="30"/>
      <c r="N37" s="30"/>
      <c r="O37" s="257"/>
      <c r="P37" s="30"/>
      <c r="Q37" s="29"/>
      <c r="R37" s="30"/>
      <c r="S37" s="27"/>
      <c r="T37" s="29"/>
      <c r="W37" s="43"/>
      <c r="X37" s="42"/>
      <c r="AB37" s="29"/>
    </row>
    <row r="38" spans="1:28" ht="15" x14ac:dyDescent="0.25">
      <c r="A38" s="41" t="s">
        <v>303</v>
      </c>
      <c r="D38" s="30"/>
      <c r="E38" s="29"/>
      <c r="F38" s="30"/>
      <c r="H38" s="30"/>
      <c r="I38" s="257"/>
      <c r="J38" s="30"/>
      <c r="L38" s="30"/>
      <c r="M38" s="30"/>
      <c r="N38" s="30"/>
      <c r="O38" s="257"/>
      <c r="P38" s="30"/>
      <c r="Q38" s="29"/>
      <c r="R38" s="30"/>
      <c r="S38" s="27"/>
      <c r="T38" s="29"/>
      <c r="W38" s="43"/>
      <c r="X38" s="42"/>
      <c r="AB38" s="29"/>
    </row>
    <row r="39" spans="1:28" ht="33.75" x14ac:dyDescent="0.2">
      <c r="A39" s="49" t="s">
        <v>4</v>
      </c>
      <c r="B39" s="49" t="s">
        <v>0</v>
      </c>
      <c r="C39" s="146" t="s">
        <v>33</v>
      </c>
      <c r="D39" s="145" t="s">
        <v>203</v>
      </c>
      <c r="E39" s="121" t="s">
        <v>210</v>
      </c>
      <c r="F39" s="30"/>
      <c r="H39" s="30"/>
      <c r="I39" s="257"/>
      <c r="J39" s="30"/>
      <c r="L39" s="30"/>
      <c r="M39" s="30"/>
      <c r="N39" s="30"/>
      <c r="O39" s="257"/>
      <c r="P39" s="30"/>
      <c r="Q39" s="29"/>
      <c r="R39" s="30"/>
      <c r="S39" s="27"/>
      <c r="T39" s="29"/>
      <c r="W39" s="43"/>
      <c r="X39" s="42"/>
      <c r="AB39" s="29"/>
    </row>
    <row r="40" spans="1:28" ht="15" x14ac:dyDescent="0.25">
      <c r="A40" s="66"/>
      <c r="B40" s="67"/>
      <c r="C40" s="93"/>
      <c r="D40" s="129">
        <v>1</v>
      </c>
      <c r="E40" s="2"/>
      <c r="F40" s="30"/>
      <c r="H40" s="30"/>
      <c r="I40" s="257"/>
      <c r="J40" s="30"/>
      <c r="L40" s="30"/>
      <c r="M40" s="30"/>
      <c r="N40" s="30"/>
      <c r="O40" s="257"/>
      <c r="P40" s="30"/>
      <c r="Q40" s="29"/>
      <c r="R40" s="30"/>
      <c r="S40" s="27"/>
      <c r="T40" s="29"/>
      <c r="W40" s="43"/>
      <c r="X40" s="42"/>
      <c r="AB40" s="29"/>
    </row>
    <row r="41" spans="1:28" ht="15" x14ac:dyDescent="0.25">
      <c r="A41" s="66"/>
      <c r="B41" s="67"/>
      <c r="C41" s="93"/>
      <c r="D41" s="129">
        <v>2</v>
      </c>
      <c r="E41" s="2"/>
      <c r="F41" s="30"/>
      <c r="H41" s="30"/>
      <c r="I41" s="257"/>
      <c r="J41" s="30"/>
      <c r="L41" s="30"/>
      <c r="M41" s="30"/>
      <c r="N41" s="30"/>
      <c r="O41" s="257"/>
      <c r="P41" s="30"/>
      <c r="Q41" s="29"/>
      <c r="R41" s="30"/>
      <c r="S41" s="27"/>
      <c r="T41" s="29"/>
      <c r="W41" s="43"/>
      <c r="X41" s="42"/>
      <c r="AB41" s="29"/>
    </row>
    <row r="42" spans="1:28" ht="15" x14ac:dyDescent="0.25">
      <c r="A42" s="66"/>
      <c r="B42" s="67"/>
      <c r="C42" s="93"/>
      <c r="D42" s="129">
        <v>3</v>
      </c>
      <c r="E42" s="2"/>
      <c r="F42" s="30"/>
      <c r="H42" s="30"/>
      <c r="I42" s="257"/>
      <c r="J42" s="30"/>
      <c r="L42" s="30"/>
      <c r="M42" s="30"/>
      <c r="N42" s="30"/>
      <c r="O42" s="257"/>
      <c r="P42" s="30"/>
      <c r="Q42" s="29"/>
      <c r="R42" s="30"/>
      <c r="S42" s="27"/>
      <c r="T42" s="29"/>
      <c r="W42" s="43"/>
      <c r="X42" s="42"/>
      <c r="AB42" s="29"/>
    </row>
    <row r="43" spans="1:28" ht="15" x14ac:dyDescent="0.25">
      <c r="A43" s="66"/>
      <c r="B43" s="67"/>
      <c r="C43" s="93"/>
      <c r="D43" s="129">
        <v>4</v>
      </c>
      <c r="E43" s="2"/>
      <c r="F43" s="30"/>
      <c r="H43" s="30"/>
      <c r="I43" s="257"/>
      <c r="J43" s="30"/>
      <c r="L43" s="30"/>
      <c r="M43" s="30"/>
      <c r="N43" s="30"/>
      <c r="O43" s="257"/>
      <c r="P43" s="30"/>
      <c r="Q43" s="29"/>
      <c r="R43" s="30"/>
      <c r="S43" s="27"/>
      <c r="T43" s="29"/>
      <c r="W43" s="43"/>
      <c r="X43" s="42"/>
      <c r="AB43" s="29"/>
    </row>
    <row r="44" spans="1:28" ht="15" x14ac:dyDescent="0.25">
      <c r="A44" s="66"/>
      <c r="B44" s="67"/>
      <c r="C44" s="93"/>
      <c r="D44" s="129">
        <v>5</v>
      </c>
      <c r="E44" s="2"/>
      <c r="F44" s="30"/>
      <c r="H44" s="30"/>
      <c r="I44" s="257"/>
      <c r="J44" s="30"/>
      <c r="L44" s="30"/>
      <c r="M44" s="30"/>
      <c r="N44" s="30"/>
      <c r="O44" s="257"/>
      <c r="P44" s="30"/>
      <c r="Q44" s="29"/>
      <c r="R44" s="30"/>
      <c r="S44" s="27"/>
      <c r="T44" s="29"/>
      <c r="W44" s="43"/>
      <c r="X44" s="42"/>
      <c r="AB44" s="29"/>
    </row>
    <row r="45" spans="1:28" ht="15" x14ac:dyDescent="0.25">
      <c r="A45" s="66"/>
      <c r="B45" s="67"/>
      <c r="C45" s="93"/>
      <c r="D45" s="129">
        <v>6</v>
      </c>
      <c r="E45" s="2"/>
      <c r="F45" s="30"/>
      <c r="H45" s="30"/>
      <c r="I45" s="257"/>
      <c r="J45" s="30"/>
      <c r="L45" s="30"/>
      <c r="M45" s="30"/>
      <c r="N45" s="30"/>
      <c r="O45" s="257"/>
      <c r="P45" s="30"/>
      <c r="Q45" s="29"/>
      <c r="R45" s="30"/>
      <c r="S45" s="27"/>
      <c r="T45" s="29"/>
      <c r="W45" s="43"/>
      <c r="X45" s="42"/>
      <c r="AB45" s="29"/>
    </row>
    <row r="46" spans="1:28" ht="15" x14ac:dyDescent="0.25">
      <c r="A46" s="66"/>
      <c r="B46" s="67"/>
      <c r="C46" s="93"/>
      <c r="D46" s="129">
        <v>7</v>
      </c>
      <c r="E46" s="2"/>
      <c r="F46" s="30"/>
      <c r="H46" s="30"/>
      <c r="I46" s="257"/>
      <c r="J46" s="30"/>
      <c r="L46" s="30"/>
      <c r="M46" s="30"/>
      <c r="N46" s="30"/>
      <c r="O46" s="257"/>
      <c r="P46" s="30"/>
      <c r="Q46" s="29"/>
      <c r="R46" s="30"/>
      <c r="S46" s="27"/>
      <c r="T46" s="29"/>
      <c r="W46" s="43"/>
      <c r="X46" s="42"/>
      <c r="AB46" s="29"/>
    </row>
    <row r="47" spans="1:28" ht="15" x14ac:dyDescent="0.25">
      <c r="A47" s="66"/>
      <c r="B47" s="67"/>
      <c r="C47" s="93"/>
      <c r="D47" s="129">
        <v>8</v>
      </c>
      <c r="E47" s="2"/>
      <c r="F47" s="30"/>
      <c r="H47" s="30"/>
      <c r="I47" s="257"/>
      <c r="J47" s="30"/>
      <c r="L47" s="30"/>
      <c r="M47" s="30"/>
      <c r="N47" s="30"/>
      <c r="O47" s="257"/>
      <c r="P47" s="30"/>
      <c r="Q47" s="29"/>
      <c r="R47" s="30"/>
      <c r="S47" s="27"/>
      <c r="T47" s="29"/>
      <c r="W47" s="43"/>
      <c r="X47" s="42"/>
      <c r="AB47" s="29"/>
    </row>
    <row r="48" spans="1:28" ht="15" x14ac:dyDescent="0.25">
      <c r="A48" s="66"/>
      <c r="B48" s="67"/>
      <c r="C48" s="93"/>
      <c r="D48" s="129">
        <v>9</v>
      </c>
      <c r="E48" s="2"/>
      <c r="F48" s="30"/>
      <c r="H48" s="30"/>
      <c r="I48" s="257"/>
      <c r="J48" s="30"/>
      <c r="L48" s="30"/>
      <c r="M48" s="30"/>
      <c r="N48" s="30"/>
      <c r="O48" s="257"/>
      <c r="P48" s="30"/>
      <c r="Q48" s="29"/>
      <c r="R48" s="30"/>
      <c r="S48" s="27"/>
      <c r="T48" s="29"/>
      <c r="W48" s="43"/>
      <c r="X48" s="42"/>
      <c r="AB48" s="29"/>
    </row>
    <row r="49" spans="1:28" ht="15" x14ac:dyDescent="0.25">
      <c r="A49" s="66"/>
      <c r="B49" s="67"/>
      <c r="C49" s="93"/>
      <c r="D49" s="129">
        <v>10</v>
      </c>
      <c r="E49" s="2"/>
      <c r="F49" s="30"/>
      <c r="H49" s="30"/>
      <c r="I49" s="257"/>
      <c r="J49" s="30"/>
      <c r="L49" s="30"/>
      <c r="M49" s="30"/>
      <c r="N49" s="30"/>
      <c r="O49" s="257"/>
      <c r="P49" s="30"/>
      <c r="Q49" s="29"/>
      <c r="R49" s="30"/>
      <c r="S49" s="27"/>
      <c r="T49" s="29"/>
      <c r="W49" s="43"/>
      <c r="X49" s="42"/>
      <c r="AB49" s="29"/>
    </row>
    <row r="50" spans="1:28" ht="15" x14ac:dyDescent="0.25">
      <c r="A50" s="66"/>
      <c r="B50" s="67"/>
      <c r="C50" s="93"/>
      <c r="D50" s="129">
        <v>11</v>
      </c>
      <c r="E50" s="2"/>
      <c r="F50" s="30"/>
      <c r="H50" s="30"/>
      <c r="I50" s="257"/>
      <c r="J50" s="30"/>
      <c r="L50" s="30"/>
      <c r="M50" s="30"/>
      <c r="N50" s="30"/>
      <c r="O50" s="257"/>
      <c r="P50" s="30"/>
      <c r="Q50" s="29"/>
      <c r="R50" s="30"/>
      <c r="S50" s="27"/>
      <c r="T50" s="29"/>
      <c r="W50" s="43"/>
      <c r="X50" s="42"/>
      <c r="AB50" s="29"/>
    </row>
    <row r="51" spans="1:28" ht="15" x14ac:dyDescent="0.25">
      <c r="A51" s="66"/>
      <c r="B51" s="67"/>
      <c r="C51" s="93"/>
      <c r="D51" s="129">
        <v>12</v>
      </c>
      <c r="E51" s="2"/>
      <c r="F51" s="30"/>
      <c r="H51" s="30"/>
      <c r="I51" s="257"/>
      <c r="J51" s="30"/>
      <c r="L51" s="30"/>
      <c r="M51" s="30"/>
      <c r="N51" s="30"/>
      <c r="O51" s="257"/>
      <c r="P51" s="30"/>
      <c r="Q51" s="29"/>
      <c r="R51" s="30"/>
      <c r="S51" s="27"/>
      <c r="T51" s="29"/>
      <c r="W51" s="43"/>
      <c r="X51" s="42"/>
      <c r="AB51" s="29"/>
    </row>
    <row r="52" spans="1:28" ht="12.75" x14ac:dyDescent="0.2">
      <c r="A52" s="43"/>
      <c r="B52" s="42"/>
      <c r="D52" s="30"/>
      <c r="E52" s="29"/>
      <c r="F52" s="30"/>
      <c r="H52" s="30"/>
      <c r="I52" s="257"/>
      <c r="J52" s="30"/>
      <c r="L52" s="30"/>
      <c r="M52" s="30"/>
      <c r="N52" s="30"/>
      <c r="O52" s="257"/>
      <c r="P52" s="30"/>
      <c r="Q52" s="29"/>
      <c r="R52" s="30"/>
      <c r="S52" s="27"/>
      <c r="T52" s="29"/>
      <c r="W52" s="43"/>
      <c r="X52" s="42"/>
      <c r="AB52" s="29"/>
    </row>
    <row r="53" spans="1:28" ht="15" x14ac:dyDescent="0.25">
      <c r="A53" s="41" t="s">
        <v>304</v>
      </c>
      <c r="C53" s="13"/>
      <c r="D53" s="30"/>
      <c r="E53" s="29"/>
      <c r="F53" s="30"/>
      <c r="H53" s="30"/>
      <c r="I53" s="257"/>
      <c r="J53" s="30"/>
      <c r="L53" s="30"/>
      <c r="M53" s="30"/>
      <c r="N53" s="30"/>
      <c r="O53" s="257"/>
      <c r="P53" s="30"/>
      <c r="Q53" s="29"/>
      <c r="R53" s="30"/>
      <c r="S53" s="27"/>
      <c r="T53" s="29"/>
      <c r="W53" s="43"/>
      <c r="X53" s="42"/>
      <c r="AB53" s="29"/>
    </row>
    <row r="54" spans="1:28" ht="25.5" x14ac:dyDescent="0.2">
      <c r="A54" s="49" t="s">
        <v>4</v>
      </c>
      <c r="B54" s="49" t="s">
        <v>0</v>
      </c>
      <c r="C54" s="146" t="s">
        <v>34</v>
      </c>
      <c r="D54" s="145" t="s">
        <v>203</v>
      </c>
      <c r="E54" s="205" t="s">
        <v>210</v>
      </c>
      <c r="F54" s="189"/>
      <c r="H54" s="30"/>
      <c r="I54" s="257"/>
      <c r="J54" s="30"/>
      <c r="L54" s="30"/>
      <c r="M54" s="30"/>
      <c r="N54" s="30"/>
      <c r="O54" s="257"/>
      <c r="P54" s="30"/>
      <c r="Q54" s="29"/>
      <c r="R54" s="30"/>
      <c r="S54" s="27"/>
      <c r="T54" s="29"/>
      <c r="W54" s="43"/>
      <c r="X54" s="42"/>
      <c r="AB54" s="29"/>
    </row>
    <row r="55" spans="1:28" ht="12.75" x14ac:dyDescent="0.2">
      <c r="A55" s="10"/>
      <c r="B55" s="10"/>
      <c r="C55" s="2"/>
      <c r="D55" s="129">
        <v>1</v>
      </c>
      <c r="E55" s="206"/>
      <c r="F55" s="189"/>
      <c r="H55" s="30"/>
      <c r="I55" s="257"/>
      <c r="J55" s="30"/>
      <c r="L55" s="30"/>
      <c r="M55" s="30"/>
      <c r="N55" s="30"/>
      <c r="O55" s="257"/>
      <c r="P55" s="30"/>
      <c r="Q55" s="29"/>
      <c r="R55" s="30"/>
      <c r="S55" s="27"/>
      <c r="T55" s="29"/>
      <c r="W55" s="43"/>
      <c r="X55" s="42"/>
      <c r="AB55" s="29"/>
    </row>
    <row r="56" spans="1:28" ht="12.75" x14ac:dyDescent="0.2">
      <c r="A56" s="10"/>
      <c r="B56" s="130"/>
      <c r="C56" s="2"/>
      <c r="D56" s="129">
        <v>2</v>
      </c>
      <c r="E56" s="206"/>
      <c r="F56" s="189"/>
      <c r="H56" s="30"/>
      <c r="I56" s="257"/>
      <c r="J56" s="30"/>
      <c r="L56" s="30"/>
      <c r="M56" s="30"/>
      <c r="N56" s="30"/>
      <c r="O56" s="257"/>
      <c r="P56" s="30"/>
      <c r="Q56" s="29"/>
      <c r="R56" s="30"/>
      <c r="S56" s="27"/>
      <c r="T56" s="29"/>
      <c r="W56" s="43"/>
      <c r="X56" s="42"/>
      <c r="AB56" s="29"/>
    </row>
    <row r="57" spans="1:28" ht="12.75" x14ac:dyDescent="0.2">
      <c r="A57" s="10"/>
      <c r="B57" s="130"/>
      <c r="C57" s="2"/>
      <c r="D57" s="129">
        <v>3</v>
      </c>
      <c r="E57" s="206"/>
      <c r="F57" s="189"/>
      <c r="H57" s="30"/>
      <c r="I57" s="257"/>
      <c r="J57" s="30"/>
      <c r="L57" s="30"/>
      <c r="M57" s="30"/>
      <c r="N57" s="30"/>
      <c r="O57" s="257"/>
      <c r="P57" s="30"/>
      <c r="Q57" s="29"/>
      <c r="R57" s="30"/>
      <c r="S57" s="27"/>
      <c r="T57" s="29"/>
      <c r="W57" s="43"/>
      <c r="X57" s="42"/>
      <c r="AB57" s="29"/>
    </row>
    <row r="58" spans="1:28" ht="12.75" x14ac:dyDescent="0.2">
      <c r="A58" s="10"/>
      <c r="B58" s="130"/>
      <c r="C58" s="2"/>
      <c r="D58" s="129">
        <v>4</v>
      </c>
      <c r="E58" s="206"/>
      <c r="F58" s="189"/>
      <c r="H58" s="30"/>
      <c r="I58" s="257"/>
      <c r="J58" s="30"/>
      <c r="L58" s="30"/>
      <c r="M58" s="30"/>
      <c r="N58" s="30"/>
      <c r="O58" s="257"/>
      <c r="P58" s="30"/>
      <c r="Q58" s="29"/>
      <c r="R58" s="30"/>
      <c r="S58" s="27"/>
      <c r="T58" s="29"/>
      <c r="W58" s="43"/>
      <c r="X58" s="42"/>
      <c r="AB58" s="29"/>
    </row>
    <row r="59" spans="1:28" ht="12.75" x14ac:dyDescent="0.2">
      <c r="A59" s="10"/>
      <c r="B59" s="130"/>
      <c r="C59" s="2"/>
      <c r="D59" s="129">
        <v>5</v>
      </c>
      <c r="E59" s="206"/>
      <c r="F59" s="189"/>
      <c r="H59" s="30"/>
      <c r="I59" s="257"/>
      <c r="J59" s="30"/>
      <c r="L59" s="30"/>
      <c r="M59" s="30"/>
      <c r="N59" s="30"/>
      <c r="O59" s="257"/>
      <c r="P59" s="30"/>
      <c r="Q59" s="29"/>
      <c r="R59" s="30"/>
      <c r="S59" s="27"/>
      <c r="T59" s="29"/>
      <c r="W59" s="43"/>
      <c r="X59" s="42"/>
      <c r="AB59" s="29"/>
    </row>
    <row r="60" spans="1:28" ht="12.75" x14ac:dyDescent="0.2">
      <c r="A60" s="10"/>
      <c r="B60" s="130"/>
      <c r="C60" s="2"/>
      <c r="D60" s="129">
        <v>6</v>
      </c>
      <c r="E60" s="206"/>
      <c r="F60" s="189"/>
      <c r="H60" s="30"/>
      <c r="I60" s="257"/>
      <c r="J60" s="30"/>
      <c r="L60" s="30"/>
      <c r="M60" s="30"/>
      <c r="N60" s="30"/>
      <c r="O60" s="257"/>
      <c r="P60" s="30"/>
      <c r="Q60" s="29"/>
      <c r="R60" s="30"/>
      <c r="S60" s="27"/>
      <c r="T60" s="29"/>
      <c r="W60" s="43"/>
      <c r="X60" s="42"/>
      <c r="AB60" s="29"/>
    </row>
    <row r="61" spans="1:28" ht="12.75" x14ac:dyDescent="0.2">
      <c r="A61" s="10"/>
      <c r="B61" s="130"/>
      <c r="C61" s="2"/>
      <c r="D61" s="129">
        <v>7</v>
      </c>
      <c r="E61" s="206"/>
      <c r="F61" s="189"/>
      <c r="H61" s="30"/>
      <c r="I61" s="257"/>
      <c r="J61" s="30"/>
      <c r="L61" s="30"/>
      <c r="M61" s="30"/>
      <c r="N61" s="30"/>
      <c r="O61" s="257"/>
      <c r="P61" s="30"/>
      <c r="Q61" s="29"/>
      <c r="R61" s="30"/>
      <c r="S61" s="27"/>
      <c r="T61" s="29"/>
      <c r="W61" s="43"/>
      <c r="X61" s="42"/>
      <c r="AB61" s="29"/>
    </row>
    <row r="62" spans="1:28" ht="12.75" x14ac:dyDescent="0.2">
      <c r="A62" s="10"/>
      <c r="B62" s="130"/>
      <c r="C62" s="2"/>
      <c r="D62" s="129">
        <v>8</v>
      </c>
      <c r="E62" s="206"/>
      <c r="F62" s="189"/>
      <c r="H62" s="30"/>
      <c r="I62" s="257"/>
      <c r="J62" s="30"/>
      <c r="L62" s="30"/>
      <c r="M62" s="30"/>
      <c r="N62" s="30"/>
      <c r="O62" s="257"/>
      <c r="P62" s="30"/>
      <c r="Q62" s="29"/>
      <c r="R62" s="30"/>
      <c r="S62" s="27"/>
      <c r="T62" s="29"/>
      <c r="W62" s="43"/>
      <c r="X62" s="42"/>
      <c r="AB62" s="29"/>
    </row>
    <row r="63" spans="1:28" ht="12.75" x14ac:dyDescent="0.2">
      <c r="A63" s="10"/>
      <c r="B63" s="130"/>
      <c r="C63" s="2"/>
      <c r="D63" s="129">
        <v>9</v>
      </c>
      <c r="E63" s="206"/>
      <c r="F63" s="189"/>
      <c r="H63" s="30"/>
      <c r="I63" s="257"/>
      <c r="J63" s="30"/>
      <c r="L63" s="30"/>
      <c r="M63" s="30"/>
      <c r="N63" s="30"/>
      <c r="O63" s="257"/>
      <c r="P63" s="30"/>
      <c r="Q63" s="29"/>
      <c r="R63" s="30"/>
      <c r="S63" s="27"/>
      <c r="T63" s="29"/>
      <c r="W63" s="43"/>
      <c r="X63" s="42"/>
      <c r="AB63" s="29"/>
    </row>
    <row r="64" spans="1:28" ht="12.75" x14ac:dyDescent="0.2">
      <c r="A64" s="10"/>
      <c r="B64" s="130"/>
      <c r="C64" s="2"/>
      <c r="D64" s="129">
        <v>10</v>
      </c>
      <c r="E64" s="206"/>
      <c r="F64" s="189"/>
      <c r="H64" s="30"/>
      <c r="I64" s="257"/>
      <c r="J64" s="30"/>
      <c r="L64" s="30"/>
      <c r="M64" s="30"/>
      <c r="N64" s="30"/>
      <c r="O64" s="257"/>
      <c r="P64" s="30"/>
      <c r="Q64" s="29"/>
      <c r="R64" s="30"/>
      <c r="S64" s="27"/>
      <c r="T64" s="29"/>
      <c r="W64" s="43"/>
      <c r="X64" s="42"/>
      <c r="AB64" s="29"/>
    </row>
    <row r="65" spans="1:28" ht="12.75" x14ac:dyDescent="0.2">
      <c r="A65" s="10"/>
      <c r="B65" s="10"/>
      <c r="C65" s="2"/>
      <c r="D65" s="129">
        <v>11</v>
      </c>
      <c r="E65" s="207" t="s">
        <v>94</v>
      </c>
      <c r="F65" s="189"/>
      <c r="H65" s="30"/>
      <c r="I65" s="257"/>
      <c r="J65" s="30"/>
      <c r="L65" s="30"/>
      <c r="M65" s="30"/>
      <c r="N65" s="30"/>
      <c r="O65" s="257"/>
      <c r="P65" s="30"/>
      <c r="Q65" s="29"/>
      <c r="R65" s="30"/>
      <c r="S65" s="27"/>
      <c r="T65" s="29"/>
      <c r="W65" s="43"/>
      <c r="X65" s="42"/>
      <c r="AB65" s="29"/>
    </row>
    <row r="66" spans="1:28" ht="12.75" x14ac:dyDescent="0.2">
      <c r="A66" s="10"/>
      <c r="B66" s="10"/>
      <c r="C66" s="2"/>
      <c r="D66" s="129">
        <v>12</v>
      </c>
      <c r="E66" s="207" t="s">
        <v>95</v>
      </c>
      <c r="F66" s="189"/>
      <c r="H66" s="30"/>
      <c r="I66" s="257"/>
      <c r="J66" s="30"/>
      <c r="L66" s="30"/>
      <c r="M66" s="30"/>
      <c r="N66" s="30"/>
      <c r="O66" s="257"/>
      <c r="P66" s="30"/>
      <c r="Q66" s="29"/>
      <c r="R66" s="30"/>
      <c r="S66" s="27"/>
      <c r="T66" s="29"/>
      <c r="W66" s="43"/>
      <c r="X66" s="42"/>
      <c r="AB66" s="29"/>
    </row>
    <row r="67" spans="1:28" ht="12.75" x14ac:dyDescent="0.2">
      <c r="A67" s="43"/>
      <c r="B67" s="42"/>
      <c r="C67" s="38"/>
      <c r="D67" s="30"/>
      <c r="E67" s="30"/>
      <c r="F67" s="30"/>
      <c r="H67" s="30"/>
      <c r="I67" s="257"/>
      <c r="J67" s="30"/>
      <c r="L67" s="30"/>
      <c r="M67" s="30"/>
      <c r="N67" s="30"/>
      <c r="O67" s="257"/>
      <c r="P67" s="30"/>
      <c r="Q67" s="29"/>
      <c r="R67" s="30"/>
      <c r="S67" s="27"/>
      <c r="T67" s="29"/>
      <c r="W67" s="43"/>
      <c r="X67" s="42"/>
      <c r="AB67" s="29"/>
    </row>
    <row r="68" spans="1:28" ht="12.75" x14ac:dyDescent="0.2">
      <c r="A68" s="43"/>
      <c r="B68" s="42"/>
      <c r="C68" s="38"/>
      <c r="D68" s="30"/>
      <c r="E68" s="30"/>
      <c r="F68" s="30"/>
      <c r="H68" s="30"/>
      <c r="I68" s="257"/>
      <c r="J68" s="30"/>
      <c r="L68" s="30"/>
      <c r="M68" s="30"/>
      <c r="N68" s="30"/>
      <c r="O68" s="257"/>
      <c r="P68" s="30"/>
      <c r="Q68" s="29"/>
      <c r="R68" s="30"/>
      <c r="S68" s="27"/>
      <c r="T68" s="29"/>
      <c r="W68" s="43"/>
      <c r="X68" s="42"/>
      <c r="AB68" s="29"/>
    </row>
    <row r="69" spans="1:28" ht="12.75" x14ac:dyDescent="0.2">
      <c r="A69" s="43"/>
      <c r="B69" s="42"/>
      <c r="C69" s="38"/>
      <c r="D69" s="30"/>
      <c r="E69" s="30"/>
      <c r="F69" s="30"/>
      <c r="H69" s="30"/>
      <c r="I69" s="257"/>
      <c r="J69" s="30"/>
      <c r="L69" s="30"/>
      <c r="M69" s="30"/>
      <c r="N69" s="30"/>
      <c r="O69" s="257"/>
      <c r="P69" s="30"/>
      <c r="Q69" s="29"/>
      <c r="R69" s="30"/>
      <c r="S69" s="27"/>
      <c r="T69" s="29"/>
      <c r="W69" s="43"/>
      <c r="X69" s="42"/>
      <c r="AB69" s="29"/>
    </row>
    <row r="70" spans="1:28" ht="12.75" x14ac:dyDescent="0.2">
      <c r="A70" s="43"/>
      <c r="B70" s="42"/>
      <c r="C70" s="38"/>
      <c r="D70" s="30"/>
      <c r="E70" s="30"/>
      <c r="F70" s="30"/>
      <c r="H70" s="30"/>
      <c r="I70" s="257"/>
      <c r="J70" s="30"/>
      <c r="L70" s="30"/>
      <c r="M70" s="30"/>
      <c r="N70" s="30"/>
      <c r="O70" s="257"/>
      <c r="P70" s="30"/>
      <c r="Q70" s="29"/>
      <c r="R70" s="30"/>
      <c r="S70" s="27"/>
      <c r="T70" s="29"/>
      <c r="W70" s="43"/>
      <c r="X70" s="42"/>
      <c r="AB70" s="29"/>
    </row>
    <row r="71" spans="1:28" ht="12.75" x14ac:dyDescent="0.2">
      <c r="A71" s="43"/>
      <c r="B71" s="42"/>
      <c r="C71" s="38"/>
      <c r="D71" s="30"/>
      <c r="E71" s="30"/>
      <c r="F71" s="30"/>
      <c r="H71" s="30"/>
      <c r="I71" s="257"/>
      <c r="J71" s="30"/>
      <c r="L71" s="30"/>
      <c r="M71" s="30"/>
      <c r="N71" s="30"/>
      <c r="O71" s="257"/>
      <c r="P71" s="30"/>
      <c r="Q71" s="29"/>
      <c r="R71" s="30"/>
      <c r="S71" s="27"/>
      <c r="T71" s="29"/>
      <c r="W71" s="43"/>
      <c r="X71" s="42"/>
      <c r="AB71" s="29"/>
    </row>
    <row r="72" spans="1:28" ht="12.75" x14ac:dyDescent="0.2">
      <c r="A72" s="43"/>
      <c r="B72" s="42"/>
      <c r="C72" s="38"/>
      <c r="D72" s="30"/>
      <c r="E72" s="30"/>
      <c r="F72" s="30"/>
      <c r="H72" s="30"/>
      <c r="I72" s="257"/>
      <c r="J72" s="30"/>
      <c r="L72" s="30"/>
      <c r="M72" s="30"/>
      <c r="N72" s="30"/>
      <c r="O72" s="257"/>
      <c r="P72" s="30"/>
      <c r="Q72" s="29"/>
      <c r="R72" s="30"/>
      <c r="S72" s="27"/>
      <c r="T72" s="29"/>
      <c r="W72" s="43"/>
      <c r="X72" s="42"/>
      <c r="AB72" s="29"/>
    </row>
    <row r="73" spans="1:28" ht="12.75" x14ac:dyDescent="0.2">
      <c r="A73" s="43"/>
      <c r="B73" s="42"/>
      <c r="C73" s="38"/>
      <c r="D73" s="30"/>
      <c r="E73" s="30"/>
      <c r="F73" s="30"/>
      <c r="H73" s="30"/>
      <c r="I73" s="257"/>
      <c r="J73" s="30"/>
      <c r="L73" s="30"/>
      <c r="M73" s="30"/>
      <c r="N73" s="30"/>
      <c r="O73" s="257"/>
      <c r="P73" s="30"/>
      <c r="Q73" s="29"/>
      <c r="R73" s="30"/>
      <c r="S73" s="27"/>
      <c r="T73" s="29"/>
      <c r="W73" s="43"/>
      <c r="X73" s="42"/>
      <c r="AB73" s="29"/>
    </row>
    <row r="74" spans="1:28" ht="12.75" x14ac:dyDescent="0.2">
      <c r="A74" s="43"/>
      <c r="B74" s="42"/>
      <c r="C74" s="38"/>
      <c r="D74" s="30"/>
      <c r="E74" s="30"/>
      <c r="F74" s="30"/>
      <c r="H74" s="30"/>
      <c r="I74" s="257"/>
      <c r="J74" s="30"/>
      <c r="L74" s="30"/>
      <c r="M74" s="30"/>
      <c r="N74" s="30"/>
      <c r="O74" s="257"/>
      <c r="P74" s="30"/>
      <c r="Q74" s="29"/>
      <c r="R74" s="30"/>
      <c r="S74" s="27"/>
      <c r="T74" s="29"/>
      <c r="W74" s="43"/>
      <c r="X74" s="42"/>
      <c r="AB74" s="29"/>
    </row>
    <row r="75" spans="1:28" ht="12.75" x14ac:dyDescent="0.2">
      <c r="A75" s="43"/>
      <c r="B75" s="42"/>
      <c r="C75" s="38"/>
      <c r="D75" s="30"/>
      <c r="E75" s="30"/>
      <c r="F75" s="30"/>
      <c r="H75" s="30"/>
      <c r="I75" s="257"/>
      <c r="J75" s="30"/>
      <c r="L75" s="30"/>
      <c r="M75" s="30"/>
      <c r="N75" s="30"/>
      <c r="O75" s="257"/>
      <c r="P75" s="30"/>
      <c r="Q75" s="29"/>
      <c r="R75" s="30"/>
      <c r="S75" s="27"/>
      <c r="T75" s="29"/>
      <c r="AB75" s="29"/>
    </row>
    <row r="76" spans="1:28" ht="12.75" x14ac:dyDescent="0.2">
      <c r="A76" s="43"/>
      <c r="B76" s="42"/>
      <c r="C76" s="38"/>
      <c r="D76" s="30"/>
      <c r="E76" s="30"/>
      <c r="F76" s="30"/>
      <c r="H76" s="30"/>
      <c r="I76" s="257"/>
      <c r="J76" s="30"/>
      <c r="L76" s="30"/>
      <c r="M76" s="30"/>
      <c r="N76" s="30"/>
      <c r="O76" s="257"/>
      <c r="P76" s="30"/>
      <c r="Q76" s="29"/>
      <c r="R76" s="30"/>
      <c r="S76" s="27"/>
      <c r="T76" s="29"/>
      <c r="AB76" s="29"/>
    </row>
    <row r="77" spans="1:28" ht="12.75" x14ac:dyDescent="0.2">
      <c r="A77" s="43"/>
      <c r="B77" s="42"/>
      <c r="C77" s="38"/>
      <c r="D77" s="30"/>
      <c r="E77" s="30"/>
      <c r="F77" s="30"/>
      <c r="H77" s="30"/>
      <c r="I77" s="257"/>
      <c r="J77" s="30"/>
      <c r="L77" s="30"/>
      <c r="M77" s="30"/>
      <c r="N77" s="30"/>
      <c r="O77" s="257"/>
      <c r="P77" s="30"/>
      <c r="Q77" s="29"/>
      <c r="R77" s="30"/>
      <c r="S77" s="27"/>
      <c r="T77" s="29"/>
      <c r="AB77" s="29"/>
    </row>
    <row r="78" spans="1:28" ht="12.75" x14ac:dyDescent="0.2">
      <c r="A78" s="43"/>
      <c r="B78" s="42"/>
      <c r="C78" s="38"/>
      <c r="D78" s="30"/>
      <c r="E78" s="30"/>
      <c r="F78" s="30"/>
      <c r="H78" s="30"/>
      <c r="I78" s="257"/>
      <c r="J78" s="30"/>
      <c r="L78" s="30"/>
      <c r="M78" s="30"/>
      <c r="N78" s="30"/>
      <c r="O78" s="257"/>
      <c r="P78" s="30"/>
      <c r="Q78" s="29"/>
      <c r="R78" s="30"/>
      <c r="S78" s="27"/>
      <c r="T78" s="29"/>
      <c r="AB78" s="29"/>
    </row>
    <row r="79" spans="1:28" x14ac:dyDescent="0.25">
      <c r="AB79" s="29"/>
    </row>
    <row r="80" spans="1:28" ht="12.75" x14ac:dyDescent="0.2">
      <c r="C80" s="248"/>
      <c r="D80" s="249"/>
      <c r="E80" s="250"/>
      <c r="F80" s="250"/>
      <c r="AB80" s="29"/>
    </row>
    <row r="81" spans="3:28" ht="12.75" x14ac:dyDescent="0.2">
      <c r="C81" s="34"/>
      <c r="D81" s="35"/>
      <c r="E81" s="35"/>
      <c r="F81" s="35"/>
      <c r="AB81" s="29"/>
    </row>
    <row r="82" spans="3:28" ht="12.75" x14ac:dyDescent="0.2">
      <c r="C82" s="34"/>
      <c r="D82" s="35"/>
      <c r="E82" s="35"/>
      <c r="F82" s="35"/>
      <c r="AB82" s="29"/>
    </row>
    <row r="83" spans="3:28" ht="12.75" x14ac:dyDescent="0.2">
      <c r="C83" s="34"/>
      <c r="D83" s="35"/>
      <c r="E83" s="35"/>
      <c r="F83" s="35"/>
      <c r="AB83" s="29"/>
    </row>
    <row r="84" spans="3:28" ht="12.75" x14ac:dyDescent="0.2">
      <c r="C84" s="34"/>
      <c r="D84" s="35"/>
      <c r="E84" s="35"/>
      <c r="F84" s="35"/>
      <c r="AB84" s="29"/>
    </row>
    <row r="85" spans="3:28" ht="12.75" x14ac:dyDescent="0.2">
      <c r="C85" s="34"/>
      <c r="D85" s="35"/>
      <c r="E85" s="35"/>
      <c r="F85" s="35"/>
      <c r="AB85" s="29"/>
    </row>
    <row r="86" spans="3:28" ht="12.75" x14ac:dyDescent="0.2">
      <c r="C86" s="34"/>
      <c r="D86" s="35"/>
      <c r="E86" s="35"/>
      <c r="F86" s="35"/>
      <c r="AB86" s="29"/>
    </row>
    <row r="87" spans="3:28" ht="12.75" x14ac:dyDescent="0.2">
      <c r="C87" s="34"/>
      <c r="D87" s="35"/>
      <c r="E87" s="35"/>
      <c r="F87" s="35"/>
      <c r="AB87" s="29"/>
    </row>
    <row r="88" spans="3:28" ht="12.75" x14ac:dyDescent="0.2">
      <c r="C88" s="34"/>
      <c r="D88" s="35"/>
      <c r="E88" s="35"/>
      <c r="F88" s="35"/>
      <c r="AB88" s="29"/>
    </row>
    <row r="89" spans="3:28" ht="12.75" x14ac:dyDescent="0.2">
      <c r="C89" s="34"/>
      <c r="D89" s="35"/>
      <c r="E89" s="35"/>
      <c r="F89" s="35"/>
      <c r="AB89" s="29"/>
    </row>
    <row r="90" spans="3:28" ht="12.75" x14ac:dyDescent="0.2">
      <c r="C90" s="34"/>
      <c r="D90" s="35"/>
      <c r="E90" s="35"/>
      <c r="F90" s="35"/>
      <c r="AB90" s="29"/>
    </row>
    <row r="91" spans="3:28" ht="12.75" x14ac:dyDescent="0.2">
      <c r="C91" s="34"/>
      <c r="D91" s="35"/>
      <c r="E91" s="35"/>
      <c r="F91" s="35"/>
      <c r="AB91" s="29"/>
    </row>
    <row r="92" spans="3:28" ht="12.75" x14ac:dyDescent="0.2">
      <c r="C92" s="34"/>
      <c r="D92" s="35"/>
      <c r="E92" s="35"/>
      <c r="F92" s="35"/>
      <c r="AB92" s="29"/>
    </row>
    <row r="93" spans="3:28" ht="12.75" x14ac:dyDescent="0.2">
      <c r="C93" s="34"/>
      <c r="D93" s="35"/>
      <c r="E93" s="35"/>
      <c r="F93" s="35"/>
      <c r="AB93" s="29"/>
    </row>
    <row r="94" spans="3:28" ht="12.75" x14ac:dyDescent="0.2">
      <c r="C94" s="34"/>
      <c r="D94" s="35"/>
      <c r="E94" s="35"/>
      <c r="F94" s="35"/>
      <c r="AB94" s="29"/>
    </row>
    <row r="95" spans="3:28" ht="12.75" x14ac:dyDescent="0.2">
      <c r="C95" s="34"/>
      <c r="D95" s="35"/>
      <c r="E95" s="35"/>
      <c r="F95" s="35"/>
      <c r="AB95" s="29"/>
    </row>
    <row r="96" spans="3:28" ht="12.75" x14ac:dyDescent="0.2">
      <c r="C96" s="34"/>
      <c r="D96" s="35"/>
      <c r="E96" s="35"/>
      <c r="F96" s="35"/>
      <c r="AB96" s="29"/>
    </row>
    <row r="97" spans="3:28" ht="12.75" x14ac:dyDescent="0.2">
      <c r="C97" s="34"/>
      <c r="D97" s="35"/>
      <c r="E97" s="35"/>
      <c r="F97" s="35"/>
      <c r="AB97" s="29"/>
    </row>
    <row r="98" spans="3:28" ht="12.75" x14ac:dyDescent="0.2">
      <c r="C98" s="34"/>
      <c r="D98" s="35"/>
      <c r="E98" s="35"/>
      <c r="F98" s="35"/>
      <c r="AB98" s="29"/>
    </row>
    <row r="99" spans="3:28" ht="12.75" x14ac:dyDescent="0.2">
      <c r="C99" s="34"/>
      <c r="D99" s="35"/>
      <c r="E99" s="35"/>
      <c r="F99" s="35"/>
      <c r="AB99" s="29"/>
    </row>
    <row r="100" spans="3:28" ht="12.75" x14ac:dyDescent="0.2">
      <c r="C100" s="34"/>
      <c r="D100" s="35"/>
      <c r="E100" s="35"/>
      <c r="F100" s="35"/>
      <c r="AB100" s="29"/>
    </row>
    <row r="101" spans="3:28" ht="12.75" x14ac:dyDescent="0.2">
      <c r="C101" s="34"/>
      <c r="D101" s="35"/>
      <c r="E101" s="35"/>
      <c r="F101" s="35"/>
      <c r="AB101" s="29"/>
    </row>
    <row r="102" spans="3:28" ht="12.75" x14ac:dyDescent="0.2">
      <c r="C102" s="34"/>
      <c r="D102" s="35"/>
      <c r="E102" s="35"/>
      <c r="F102" s="35"/>
      <c r="AB102" s="29"/>
    </row>
    <row r="103" spans="3:28" ht="12.75" x14ac:dyDescent="0.2">
      <c r="C103" s="34"/>
      <c r="D103" s="35"/>
      <c r="E103" s="35"/>
      <c r="F103" s="35"/>
      <c r="AB103" s="29"/>
    </row>
    <row r="104" spans="3:28" ht="12.75" x14ac:dyDescent="0.2">
      <c r="C104" s="34"/>
      <c r="D104" s="35"/>
      <c r="E104" s="35"/>
      <c r="F104" s="35"/>
      <c r="AB104" s="29"/>
    </row>
    <row r="105" spans="3:28" ht="12.75" x14ac:dyDescent="0.2">
      <c r="C105" s="34"/>
      <c r="D105" s="35"/>
      <c r="E105" s="35"/>
      <c r="F105" s="35"/>
      <c r="AB105" s="29"/>
    </row>
    <row r="106" spans="3:28" ht="12.75" x14ac:dyDescent="0.2">
      <c r="C106" s="34"/>
      <c r="D106" s="35"/>
      <c r="E106" s="35"/>
      <c r="F106" s="35"/>
      <c r="AB106" s="29"/>
    </row>
    <row r="107" spans="3:28" ht="12.75" x14ac:dyDescent="0.2">
      <c r="C107" s="34"/>
      <c r="D107" s="35"/>
      <c r="E107" s="35"/>
      <c r="F107" s="35"/>
      <c r="AB107" s="29"/>
    </row>
    <row r="108" spans="3:28" ht="12.75" x14ac:dyDescent="0.2">
      <c r="C108" s="34"/>
      <c r="D108" s="35"/>
      <c r="E108" s="35"/>
      <c r="F108" s="35"/>
      <c r="AB108" s="29"/>
    </row>
    <row r="109" spans="3:28" ht="12.75" x14ac:dyDescent="0.2">
      <c r="C109" s="34"/>
      <c r="D109" s="35"/>
      <c r="E109" s="35"/>
      <c r="F109" s="35"/>
      <c r="AB109" s="29"/>
    </row>
    <row r="110" spans="3:28" ht="12.75" x14ac:dyDescent="0.2">
      <c r="C110" s="34"/>
      <c r="D110" s="35"/>
      <c r="E110" s="35"/>
      <c r="F110" s="35"/>
      <c r="AB110" s="29"/>
    </row>
    <row r="111" spans="3:28" ht="12.75" x14ac:dyDescent="0.2">
      <c r="C111" s="34"/>
      <c r="D111" s="35"/>
      <c r="E111" s="35"/>
      <c r="F111" s="35"/>
      <c r="AB111" s="29"/>
    </row>
    <row r="112" spans="3:28" ht="12.75" x14ac:dyDescent="0.2">
      <c r="C112" s="34"/>
      <c r="D112" s="35"/>
      <c r="E112" s="35"/>
      <c r="F112" s="35"/>
      <c r="AB112" s="29"/>
    </row>
    <row r="113" spans="3:28" ht="12.75" x14ac:dyDescent="0.2">
      <c r="C113" s="34"/>
      <c r="D113" s="35"/>
      <c r="E113" s="35"/>
      <c r="F113" s="35"/>
      <c r="AB113" s="29"/>
    </row>
    <row r="114" spans="3:28" ht="12.75" x14ac:dyDescent="0.2">
      <c r="C114" s="36"/>
      <c r="D114" s="37"/>
      <c r="E114" s="37"/>
      <c r="F114" s="37"/>
      <c r="AB114" s="29"/>
    </row>
    <row r="115" spans="3:28" ht="12.75" x14ac:dyDescent="0.2">
      <c r="C115" s="38"/>
      <c r="D115" s="39"/>
      <c r="E115" s="39"/>
      <c r="F115" s="39"/>
      <c r="AB115" s="29"/>
    </row>
    <row r="116" spans="3:28" ht="12.75" x14ac:dyDescent="0.2">
      <c r="C116" s="38"/>
      <c r="D116" s="39"/>
      <c r="E116" s="39"/>
      <c r="F116" s="39"/>
      <c r="AB116" s="29"/>
    </row>
    <row r="117" spans="3:28" ht="12.75" x14ac:dyDescent="0.2">
      <c r="C117" s="38"/>
      <c r="D117" s="39"/>
      <c r="E117" s="39"/>
      <c r="F117" s="39"/>
      <c r="AB117" s="29"/>
    </row>
    <row r="118" spans="3:28" ht="12.75" x14ac:dyDescent="0.2">
      <c r="C118" s="38"/>
      <c r="D118" s="39"/>
      <c r="E118" s="39"/>
      <c r="F118" s="39"/>
      <c r="AB118" s="29"/>
    </row>
    <row r="119" spans="3:28" ht="12.75" x14ac:dyDescent="0.2">
      <c r="C119" s="38"/>
      <c r="D119" s="39"/>
      <c r="E119" s="39"/>
      <c r="F119" s="39"/>
      <c r="AB119" s="29"/>
    </row>
    <row r="120" spans="3:28" ht="12.75" x14ac:dyDescent="0.2">
      <c r="C120" s="38"/>
      <c r="D120" s="39"/>
      <c r="E120" s="39"/>
      <c r="F120" s="39"/>
      <c r="AB120" s="29"/>
    </row>
    <row r="121" spans="3:28" ht="12.75" x14ac:dyDescent="0.2">
      <c r="C121" s="38"/>
      <c r="D121" s="39"/>
      <c r="E121" s="39"/>
      <c r="F121" s="39"/>
      <c r="AB121" s="29"/>
    </row>
    <row r="122" spans="3:28" ht="12.75" x14ac:dyDescent="0.2">
      <c r="C122" s="38"/>
      <c r="D122" s="39"/>
      <c r="E122" s="39"/>
      <c r="F122" s="39"/>
      <c r="AB122" s="29"/>
    </row>
    <row r="123" spans="3:28" ht="12.75" x14ac:dyDescent="0.2">
      <c r="C123" s="38"/>
      <c r="D123" s="39"/>
      <c r="E123" s="39"/>
      <c r="F123" s="39"/>
      <c r="AB123" s="29"/>
    </row>
    <row r="124" spans="3:28" ht="12.75" x14ac:dyDescent="0.2">
      <c r="C124" s="38"/>
      <c r="D124" s="39"/>
      <c r="E124" s="39"/>
      <c r="F124" s="39"/>
      <c r="AB124" s="29"/>
    </row>
    <row r="125" spans="3:28" ht="12.75" x14ac:dyDescent="0.2">
      <c r="C125" s="38"/>
      <c r="D125" s="39"/>
      <c r="E125" s="39"/>
      <c r="F125" s="39"/>
      <c r="AB125" s="29"/>
    </row>
    <row r="126" spans="3:28" ht="12.75" x14ac:dyDescent="0.2">
      <c r="C126" s="38"/>
      <c r="D126" s="39"/>
      <c r="E126" s="39"/>
      <c r="F126" s="39"/>
      <c r="AB126" s="29"/>
    </row>
    <row r="127" spans="3:28" x14ac:dyDescent="0.25">
      <c r="AB127" s="29"/>
    </row>
    <row r="128" spans="3:28" x14ac:dyDescent="0.25">
      <c r="AB128" s="29"/>
    </row>
    <row r="129" spans="28:28" x14ac:dyDescent="0.25">
      <c r="AB129" s="29"/>
    </row>
    <row r="130" spans="28:28" x14ac:dyDescent="0.25">
      <c r="AB130" s="29"/>
    </row>
    <row r="131" spans="28:28" x14ac:dyDescent="0.25">
      <c r="AB131" s="29"/>
    </row>
    <row r="132" spans="28:28" x14ac:dyDescent="0.25">
      <c r="AB132" s="29"/>
    </row>
    <row r="133" spans="28:28" x14ac:dyDescent="0.25">
      <c r="AB133" s="29"/>
    </row>
    <row r="134" spans="28:28" x14ac:dyDescent="0.25">
      <c r="AB134" s="29"/>
    </row>
    <row r="135" spans="28:28" x14ac:dyDescent="0.25">
      <c r="AB135" s="29"/>
    </row>
    <row r="136" spans="28:28" x14ac:dyDescent="0.25">
      <c r="AB136" s="29"/>
    </row>
    <row r="137" spans="28:28" x14ac:dyDescent="0.25">
      <c r="AB137" s="29"/>
    </row>
    <row r="138" spans="28:28" x14ac:dyDescent="0.25">
      <c r="AB138" s="29"/>
    </row>
    <row r="139" spans="28:28" x14ac:dyDescent="0.25">
      <c r="AB139" s="29"/>
    </row>
    <row r="140" spans="28:28" x14ac:dyDescent="0.25">
      <c r="AB140" s="29"/>
    </row>
    <row r="141" spans="28:28" x14ac:dyDescent="0.25">
      <c r="AB141" s="29"/>
    </row>
    <row r="142" spans="28:28" x14ac:dyDescent="0.25">
      <c r="AB142" s="29"/>
    </row>
    <row r="143" spans="28:28" x14ac:dyDescent="0.25">
      <c r="AB143" s="29"/>
    </row>
    <row r="144" spans="28:28" x14ac:dyDescent="0.25">
      <c r="AB144" s="29"/>
    </row>
    <row r="145" spans="28:28" x14ac:dyDescent="0.25">
      <c r="AB145" s="29"/>
    </row>
    <row r="146" spans="28:28" x14ac:dyDescent="0.25">
      <c r="AB146" s="29"/>
    </row>
    <row r="147" spans="28:28" x14ac:dyDescent="0.25">
      <c r="AB147" s="29"/>
    </row>
    <row r="148" spans="28:28" x14ac:dyDescent="0.25">
      <c r="AB148" s="29"/>
    </row>
    <row r="149" spans="28:28" x14ac:dyDescent="0.25">
      <c r="AB149" s="29"/>
    </row>
    <row r="150" spans="28:28" x14ac:dyDescent="0.25">
      <c r="AB150" s="29"/>
    </row>
    <row r="151" spans="28:28" x14ac:dyDescent="0.25">
      <c r="AB151" s="29"/>
    </row>
    <row r="152" spans="28:28" x14ac:dyDescent="0.25">
      <c r="AB152" s="29"/>
    </row>
    <row r="153" spans="28:28" x14ac:dyDescent="0.25">
      <c r="AB153" s="29"/>
    </row>
    <row r="154" spans="28:28" x14ac:dyDescent="0.25">
      <c r="AB154" s="29"/>
    </row>
    <row r="155" spans="28:28" x14ac:dyDescent="0.25">
      <c r="AB155" s="29"/>
    </row>
    <row r="156" spans="28:28" x14ac:dyDescent="0.25">
      <c r="AB156" s="29"/>
    </row>
    <row r="157" spans="28:28" x14ac:dyDescent="0.25">
      <c r="AB157" s="29"/>
    </row>
    <row r="158" spans="28:28" x14ac:dyDescent="0.25">
      <c r="AB158" s="29"/>
    </row>
    <row r="159" spans="28:28" x14ac:dyDescent="0.25">
      <c r="AB159" s="29"/>
    </row>
    <row r="160" spans="28:28" x14ac:dyDescent="0.25">
      <c r="AB160" s="29"/>
    </row>
    <row r="161" spans="28:28" x14ac:dyDescent="0.25">
      <c r="AB161" s="29"/>
    </row>
    <row r="162" spans="28:28" x14ac:dyDescent="0.25">
      <c r="AB162" s="29"/>
    </row>
    <row r="163" spans="28:28" x14ac:dyDescent="0.25">
      <c r="AB163" s="29"/>
    </row>
    <row r="164" spans="28:28" x14ac:dyDescent="0.25">
      <c r="AB164" s="29"/>
    </row>
    <row r="165" spans="28:28" x14ac:dyDescent="0.25">
      <c r="AB165" s="29"/>
    </row>
    <row r="166" spans="28:28" x14ac:dyDescent="0.25">
      <c r="AB166" s="29"/>
    </row>
    <row r="167" spans="28:28" x14ac:dyDescent="0.25">
      <c r="AB167" s="29"/>
    </row>
    <row r="168" spans="28:28" x14ac:dyDescent="0.25">
      <c r="AB168" s="29"/>
    </row>
    <row r="169" spans="28:28" x14ac:dyDescent="0.25">
      <c r="AB169" s="29"/>
    </row>
    <row r="170" spans="28:28" x14ac:dyDescent="0.25">
      <c r="AB170" s="29"/>
    </row>
    <row r="171" spans="28:28" x14ac:dyDescent="0.25">
      <c r="AB171" s="29"/>
    </row>
    <row r="172" spans="28:28" x14ac:dyDescent="0.25">
      <c r="AB172" s="29"/>
    </row>
    <row r="173" spans="28:28" x14ac:dyDescent="0.25">
      <c r="AB173" s="29"/>
    </row>
    <row r="174" spans="28:28" x14ac:dyDescent="0.25">
      <c r="AB174" s="29"/>
    </row>
    <row r="175" spans="28:28" x14ac:dyDescent="0.25">
      <c r="AB175" s="29"/>
    </row>
    <row r="176" spans="28:28" x14ac:dyDescent="0.25">
      <c r="AB176" s="29"/>
    </row>
    <row r="177" spans="28:28" x14ac:dyDescent="0.25">
      <c r="AB177" s="29"/>
    </row>
    <row r="178" spans="28:28" x14ac:dyDescent="0.25">
      <c r="AB178" s="29"/>
    </row>
    <row r="179" spans="28:28" x14ac:dyDescent="0.25">
      <c r="AB179" s="29"/>
    </row>
    <row r="180" spans="28:28" x14ac:dyDescent="0.25">
      <c r="AB180" s="29"/>
    </row>
    <row r="181" spans="28:28" x14ac:dyDescent="0.25">
      <c r="AB181" s="29"/>
    </row>
    <row r="182" spans="28:28" x14ac:dyDescent="0.25">
      <c r="AB182" s="29"/>
    </row>
    <row r="183" spans="28:28" x14ac:dyDescent="0.25">
      <c r="AB183" s="29"/>
    </row>
    <row r="184" spans="28:28" x14ac:dyDescent="0.25">
      <c r="AB184" s="29"/>
    </row>
    <row r="185" spans="28:28" x14ac:dyDescent="0.25">
      <c r="AB185" s="29"/>
    </row>
    <row r="186" spans="28:28" x14ac:dyDescent="0.25">
      <c r="AB186" s="29"/>
    </row>
    <row r="187" spans="28:28" x14ac:dyDescent="0.25">
      <c r="AB187" s="29"/>
    </row>
    <row r="188" spans="28:28" x14ac:dyDescent="0.25">
      <c r="AB188" s="29"/>
    </row>
    <row r="189" spans="28:28" x14ac:dyDescent="0.25">
      <c r="AB189" s="29"/>
    </row>
    <row r="190" spans="28:28" x14ac:dyDescent="0.25">
      <c r="AB190" s="29"/>
    </row>
    <row r="191" spans="28:28" x14ac:dyDescent="0.25">
      <c r="AB191" s="29"/>
    </row>
    <row r="192" spans="28:28" x14ac:dyDescent="0.25">
      <c r="AB192" s="29"/>
    </row>
    <row r="193" spans="28:28" x14ac:dyDescent="0.25">
      <c r="AB193" s="29"/>
    </row>
    <row r="194" spans="28:28" x14ac:dyDescent="0.25">
      <c r="AB194" s="29"/>
    </row>
    <row r="195" spans="28:28" x14ac:dyDescent="0.25">
      <c r="AB195" s="29"/>
    </row>
    <row r="196" spans="28:28" x14ac:dyDescent="0.25">
      <c r="AB196" s="29"/>
    </row>
    <row r="197" spans="28:28" x14ac:dyDescent="0.25">
      <c r="AB197" s="29"/>
    </row>
    <row r="198" spans="28:28" x14ac:dyDescent="0.25">
      <c r="AB198" s="29"/>
    </row>
    <row r="199" spans="28:28" x14ac:dyDescent="0.25">
      <c r="AB199" s="29"/>
    </row>
    <row r="200" spans="28:28" x14ac:dyDescent="0.25">
      <c r="AB200" s="29"/>
    </row>
    <row r="201" spans="28:28" x14ac:dyDescent="0.25">
      <c r="AB201" s="29"/>
    </row>
    <row r="202" spans="28:28" x14ac:dyDescent="0.25">
      <c r="AB202" s="29"/>
    </row>
    <row r="203" spans="28:28" x14ac:dyDescent="0.25">
      <c r="AB203" s="29"/>
    </row>
    <row r="204" spans="28:28" x14ac:dyDescent="0.25">
      <c r="AB204" s="29"/>
    </row>
    <row r="205" spans="28:28" x14ac:dyDescent="0.25">
      <c r="AB205" s="29"/>
    </row>
    <row r="206" spans="28:28" x14ac:dyDescent="0.25">
      <c r="AB206" s="29"/>
    </row>
    <row r="207" spans="28:28" x14ac:dyDescent="0.25">
      <c r="AB207" s="29"/>
    </row>
    <row r="208" spans="28:28" x14ac:dyDescent="0.25">
      <c r="AB208" s="29"/>
    </row>
    <row r="209" spans="28:28" x14ac:dyDescent="0.25">
      <c r="AB209" s="29"/>
    </row>
    <row r="210" spans="28:28" x14ac:dyDescent="0.25">
      <c r="AB210" s="29"/>
    </row>
    <row r="211" spans="28:28" x14ac:dyDescent="0.25">
      <c r="AB211" s="29"/>
    </row>
    <row r="212" spans="28:28" x14ac:dyDescent="0.25">
      <c r="AB212" s="29"/>
    </row>
    <row r="213" spans="28:28" x14ac:dyDescent="0.25">
      <c r="AB213" s="29"/>
    </row>
    <row r="214" spans="28:28" x14ac:dyDescent="0.25">
      <c r="AB214" s="29"/>
    </row>
    <row r="215" spans="28:28" x14ac:dyDescent="0.25">
      <c r="AB215" s="29"/>
    </row>
    <row r="216" spans="28:28" x14ac:dyDescent="0.25">
      <c r="AB216" s="29"/>
    </row>
    <row r="217" spans="28:28" x14ac:dyDescent="0.25">
      <c r="AB217" s="29"/>
    </row>
    <row r="218" spans="28:28" x14ac:dyDescent="0.25">
      <c r="AB218" s="29"/>
    </row>
    <row r="219" spans="28:28" x14ac:dyDescent="0.25">
      <c r="AB219" s="29"/>
    </row>
    <row r="220" spans="28:28" x14ac:dyDescent="0.25">
      <c r="AB220" s="29"/>
    </row>
    <row r="221" spans="28:28" x14ac:dyDescent="0.25">
      <c r="AB221" s="29"/>
    </row>
    <row r="222" spans="28:28" x14ac:dyDescent="0.25">
      <c r="AB222" s="29"/>
    </row>
    <row r="223" spans="28:28" x14ac:dyDescent="0.25">
      <c r="AB223" s="29"/>
    </row>
    <row r="224" spans="28:28" x14ac:dyDescent="0.25">
      <c r="AB224" s="29"/>
    </row>
    <row r="225" spans="28:28" x14ac:dyDescent="0.25">
      <c r="AB225" s="29"/>
    </row>
    <row r="226" spans="28:28" x14ac:dyDescent="0.25">
      <c r="AB226" s="29"/>
    </row>
    <row r="227" spans="28:28" x14ac:dyDescent="0.25">
      <c r="AB227" s="29"/>
    </row>
    <row r="228" spans="28:28" x14ac:dyDescent="0.25">
      <c r="AB228" s="29"/>
    </row>
    <row r="229" spans="28:28" x14ac:dyDescent="0.25">
      <c r="AB229" s="29"/>
    </row>
    <row r="230" spans="28:28" x14ac:dyDescent="0.25">
      <c r="AB230" s="29"/>
    </row>
    <row r="231" spans="28:28" x14ac:dyDescent="0.25">
      <c r="AB231" s="29"/>
    </row>
    <row r="232" spans="28:28" x14ac:dyDescent="0.25">
      <c r="AB232" s="29"/>
    </row>
    <row r="233" spans="28:28" x14ac:dyDescent="0.25">
      <c r="AB233" s="29"/>
    </row>
    <row r="234" spans="28:28" x14ac:dyDescent="0.25">
      <c r="AB234" s="29"/>
    </row>
    <row r="235" spans="28:28" x14ac:dyDescent="0.25">
      <c r="AB235" s="29"/>
    </row>
    <row r="236" spans="28:28" x14ac:dyDescent="0.25">
      <c r="AB236" s="29"/>
    </row>
    <row r="237" spans="28:28" x14ac:dyDescent="0.25">
      <c r="AB237" s="29"/>
    </row>
    <row r="238" spans="28:28" x14ac:dyDescent="0.25">
      <c r="AB238" s="29"/>
    </row>
    <row r="239" spans="28:28" x14ac:dyDescent="0.25">
      <c r="AB239" s="29"/>
    </row>
    <row r="240" spans="28:28" x14ac:dyDescent="0.25">
      <c r="AB240" s="29"/>
    </row>
    <row r="241" spans="28:28" x14ac:dyDescent="0.25">
      <c r="AB241" s="29"/>
    </row>
    <row r="242" spans="28:28" x14ac:dyDescent="0.25">
      <c r="AB242" s="29"/>
    </row>
    <row r="243" spans="28:28" x14ac:dyDescent="0.25">
      <c r="AB243" s="29"/>
    </row>
    <row r="244" spans="28:28" x14ac:dyDescent="0.25">
      <c r="AB244" s="29"/>
    </row>
    <row r="245" spans="28:28" x14ac:dyDescent="0.25">
      <c r="AB245" s="29"/>
    </row>
    <row r="246" spans="28:28" x14ac:dyDescent="0.25">
      <c r="AB246" s="29"/>
    </row>
    <row r="247" spans="28:28" x14ac:dyDescent="0.25">
      <c r="AB247" s="29"/>
    </row>
    <row r="248" spans="28:28" x14ac:dyDescent="0.25">
      <c r="AB248" s="29"/>
    </row>
    <row r="249" spans="28:28" x14ac:dyDescent="0.25">
      <c r="AB249" s="29"/>
    </row>
    <row r="250" spans="28:28" x14ac:dyDescent="0.25">
      <c r="AB250" s="29"/>
    </row>
    <row r="251" spans="28:28" x14ac:dyDescent="0.25">
      <c r="AB251" s="29"/>
    </row>
    <row r="252" spans="28:28" x14ac:dyDescent="0.25">
      <c r="AB252" s="29"/>
    </row>
    <row r="253" spans="28:28" x14ac:dyDescent="0.25">
      <c r="AB253" s="29"/>
    </row>
    <row r="254" spans="28:28" x14ac:dyDescent="0.25">
      <c r="AB254" s="29"/>
    </row>
    <row r="255" spans="28:28" x14ac:dyDescent="0.25">
      <c r="AB255" s="29"/>
    </row>
    <row r="256" spans="28:28" x14ac:dyDescent="0.25">
      <c r="AB256" s="29"/>
    </row>
    <row r="257" spans="28:28" x14ac:dyDescent="0.25">
      <c r="AB257" s="29"/>
    </row>
    <row r="258" spans="28:28" x14ac:dyDescent="0.25">
      <c r="AB258" s="29"/>
    </row>
    <row r="259" spans="28:28" x14ac:dyDescent="0.25">
      <c r="AB259" s="29"/>
    </row>
    <row r="260" spans="28:28" x14ac:dyDescent="0.25">
      <c r="AB260" s="29"/>
    </row>
    <row r="261" spans="28:28" x14ac:dyDescent="0.25">
      <c r="AB261" s="29"/>
    </row>
    <row r="262" spans="28:28" x14ac:dyDescent="0.25">
      <c r="AB262" s="29"/>
    </row>
    <row r="263" spans="28:28" x14ac:dyDescent="0.25">
      <c r="AB263" s="29"/>
    </row>
    <row r="264" spans="28:28" x14ac:dyDescent="0.25">
      <c r="AB264" s="29"/>
    </row>
    <row r="265" spans="28:28" x14ac:dyDescent="0.25">
      <c r="AB265" s="29"/>
    </row>
    <row r="266" spans="28:28" x14ac:dyDescent="0.25">
      <c r="AB266" s="29"/>
    </row>
    <row r="267" spans="28:28" x14ac:dyDescent="0.25">
      <c r="AB267" s="29"/>
    </row>
    <row r="268" spans="28:28" x14ac:dyDescent="0.25">
      <c r="AB268" s="29"/>
    </row>
    <row r="269" spans="28:28" x14ac:dyDescent="0.25">
      <c r="AB269" s="29"/>
    </row>
    <row r="270" spans="28:28" x14ac:dyDescent="0.25">
      <c r="AB270" s="29"/>
    </row>
    <row r="271" spans="28:28" x14ac:dyDescent="0.25">
      <c r="AB271" s="29"/>
    </row>
    <row r="272" spans="28:28" x14ac:dyDescent="0.25">
      <c r="AB272" s="29"/>
    </row>
    <row r="273" spans="28:28" x14ac:dyDescent="0.25">
      <c r="AB273" s="29"/>
    </row>
    <row r="274" spans="28:28" x14ac:dyDescent="0.25">
      <c r="AB274" s="29"/>
    </row>
    <row r="275" spans="28:28" x14ac:dyDescent="0.25">
      <c r="AB275" s="29"/>
    </row>
    <row r="276" spans="28:28" x14ac:dyDescent="0.25">
      <c r="AB276" s="29"/>
    </row>
    <row r="277" spans="28:28" x14ac:dyDescent="0.25">
      <c r="AB277" s="29"/>
    </row>
    <row r="278" spans="28:28" x14ac:dyDescent="0.25">
      <c r="AB278" s="29"/>
    </row>
    <row r="279" spans="28:28" x14ac:dyDescent="0.25">
      <c r="AB279" s="29"/>
    </row>
    <row r="280" spans="28:28" x14ac:dyDescent="0.25">
      <c r="AB280" s="29"/>
    </row>
    <row r="281" spans="28:28" x14ac:dyDescent="0.25">
      <c r="AB281" s="29"/>
    </row>
    <row r="282" spans="28:28" x14ac:dyDescent="0.25">
      <c r="AB282" s="29"/>
    </row>
    <row r="283" spans="28:28" x14ac:dyDescent="0.25">
      <c r="AB283" s="29"/>
    </row>
    <row r="284" spans="28:28" x14ac:dyDescent="0.25">
      <c r="AB284" s="29"/>
    </row>
    <row r="285" spans="28:28" x14ac:dyDescent="0.25">
      <c r="AB285" s="29"/>
    </row>
    <row r="286" spans="28:28" x14ac:dyDescent="0.25">
      <c r="AB286" s="29"/>
    </row>
    <row r="287" spans="28:28" x14ac:dyDescent="0.25">
      <c r="AB287" s="29"/>
    </row>
    <row r="288" spans="28:28" x14ac:dyDescent="0.25">
      <c r="AB288" s="29"/>
    </row>
    <row r="289" spans="28:28" x14ac:dyDescent="0.25">
      <c r="AB289" s="29"/>
    </row>
    <row r="290" spans="28:28" x14ac:dyDescent="0.25">
      <c r="AB290" s="29"/>
    </row>
    <row r="291" spans="28:28" x14ac:dyDescent="0.25">
      <c r="AB291" s="29"/>
    </row>
    <row r="292" spans="28:28" x14ac:dyDescent="0.25">
      <c r="AB292" s="29"/>
    </row>
    <row r="293" spans="28:28" x14ac:dyDescent="0.25">
      <c r="AB293" s="29"/>
    </row>
    <row r="294" spans="28:28" x14ac:dyDescent="0.25">
      <c r="AB294" s="29"/>
    </row>
    <row r="295" spans="28:28" x14ac:dyDescent="0.25">
      <c r="AB295" s="29"/>
    </row>
    <row r="296" spans="28:28" x14ac:dyDescent="0.25">
      <c r="AB296" s="29"/>
    </row>
    <row r="297" spans="28:28" x14ac:dyDescent="0.25">
      <c r="AB297" s="29"/>
    </row>
    <row r="298" spans="28:28" x14ac:dyDescent="0.25">
      <c r="AB298" s="29"/>
    </row>
    <row r="299" spans="28:28" x14ac:dyDescent="0.25">
      <c r="AB299" s="29"/>
    </row>
    <row r="300" spans="28:28" x14ac:dyDescent="0.25">
      <c r="AB300" s="29"/>
    </row>
    <row r="301" spans="28:28" x14ac:dyDescent="0.25">
      <c r="AB301" s="29"/>
    </row>
    <row r="302" spans="28:28" x14ac:dyDescent="0.25">
      <c r="AB302" s="29"/>
    </row>
    <row r="303" spans="28:28" x14ac:dyDescent="0.25">
      <c r="AB303" s="29"/>
    </row>
    <row r="304" spans="28:28" x14ac:dyDescent="0.25">
      <c r="AB304" s="29"/>
    </row>
    <row r="305" spans="28:28" x14ac:dyDescent="0.25">
      <c r="AB305" s="29"/>
    </row>
    <row r="306" spans="28:28" x14ac:dyDescent="0.25">
      <c r="AB306" s="29"/>
    </row>
    <row r="307" spans="28:28" x14ac:dyDescent="0.25">
      <c r="AB307" s="29"/>
    </row>
    <row r="308" spans="28:28" x14ac:dyDescent="0.25">
      <c r="AB308" s="29"/>
    </row>
    <row r="309" spans="28:28" x14ac:dyDescent="0.25">
      <c r="AB309" s="29"/>
    </row>
    <row r="310" spans="28:28" x14ac:dyDescent="0.25">
      <c r="AB310" s="29"/>
    </row>
    <row r="311" spans="28:28" x14ac:dyDescent="0.25">
      <c r="AB311" s="29"/>
    </row>
    <row r="312" spans="28:28" x14ac:dyDescent="0.25">
      <c r="AB312" s="29"/>
    </row>
    <row r="313" spans="28:28" x14ac:dyDescent="0.25">
      <c r="AB313" s="29"/>
    </row>
    <row r="314" spans="28:28" x14ac:dyDescent="0.25">
      <c r="AB314" s="29"/>
    </row>
    <row r="315" spans="28:28" x14ac:dyDescent="0.25">
      <c r="AB315" s="29"/>
    </row>
    <row r="316" spans="28:28" x14ac:dyDescent="0.25">
      <c r="AB316" s="29"/>
    </row>
    <row r="317" spans="28:28" x14ac:dyDescent="0.25">
      <c r="AB317" s="29"/>
    </row>
    <row r="318" spans="28:28" x14ac:dyDescent="0.25">
      <c r="AB318" s="29"/>
    </row>
    <row r="319" spans="28:28" x14ac:dyDescent="0.25">
      <c r="AB319" s="29"/>
    </row>
    <row r="320" spans="28:28" x14ac:dyDescent="0.25">
      <c r="AB320" s="29"/>
    </row>
    <row r="321" spans="28:28" x14ac:dyDescent="0.25">
      <c r="AB321" s="29"/>
    </row>
    <row r="322" spans="28:28" x14ac:dyDescent="0.25">
      <c r="AB322" s="29"/>
    </row>
    <row r="323" spans="28:28" x14ac:dyDescent="0.25">
      <c r="AB323" s="29"/>
    </row>
  </sheetData>
  <autoFilter ref="A4:T4" xr:uid="{00000000-0009-0000-0000-000003000000}">
    <sortState xmlns:xlrd2="http://schemas.microsoft.com/office/spreadsheetml/2017/richdata2" ref="A5:T28">
      <sortCondition descending="1" ref="S4"/>
    </sortState>
  </autoFilter>
  <phoneticPr fontId="3" type="noConversion"/>
  <pageMargins left="0.11811023622047245" right="7.874015748031496E-2" top="0.74803149606299213" bottom="0.74803149606299213" header="0.31496062992125984" footer="0.31496062992125984"/>
  <pageSetup paperSize="9" orientation="landscape" horizontalDpi="300" verticalDpi="300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</sheetPr>
  <dimension ref="A1:AA289"/>
  <sheetViews>
    <sheetView zoomScaleNormal="100" workbookViewId="0">
      <selection activeCell="O12" sqref="O12"/>
    </sheetView>
  </sheetViews>
  <sheetFormatPr defaultRowHeight="15.75" x14ac:dyDescent="0.25"/>
  <cols>
    <col min="1" max="1" width="5.85546875" style="13" customWidth="1"/>
    <col min="2" max="2" width="17.7109375" style="13" customWidth="1"/>
    <col min="3" max="3" width="5.7109375" style="29" customWidth="1"/>
    <col min="4" max="4" width="5.7109375" style="31" customWidth="1"/>
    <col min="5" max="5" width="5.7109375" style="29" customWidth="1"/>
    <col min="6" max="10" width="5.7109375" style="28" customWidth="1"/>
    <col min="11" max="11" width="5.7109375" style="13" customWidth="1"/>
    <col min="12" max="12" width="5.7109375" style="29" customWidth="1"/>
    <col min="13" max="14" width="5.7109375" style="13" customWidth="1"/>
    <col min="15" max="15" width="6.28515625" style="29" customWidth="1"/>
    <col min="16" max="16" width="5.28515625" style="29" customWidth="1"/>
    <col min="17" max="17" width="9.140625" style="13" customWidth="1"/>
    <col min="18" max="18" width="8.42578125" style="60" customWidth="1"/>
    <col min="19" max="19" width="8.28515625" style="13" customWidth="1"/>
    <col min="20" max="20" width="5.28515625" style="13" customWidth="1"/>
    <col min="21" max="21" width="17.85546875" style="13" customWidth="1"/>
    <col min="22" max="22" width="7.28515625" style="13" customWidth="1"/>
    <col min="23" max="25" width="9.140625" style="13" customWidth="1"/>
    <col min="26" max="26" width="18.28515625" style="13" customWidth="1"/>
    <col min="27" max="16384" width="9.140625" style="13"/>
  </cols>
  <sheetData>
    <row r="1" spans="1:27" s="18" customFormat="1" x14ac:dyDescent="0.25">
      <c r="A1" s="221" t="s">
        <v>243</v>
      </c>
      <c r="B1" s="13"/>
      <c r="C1" s="14"/>
      <c r="D1" s="15"/>
      <c r="E1" s="16"/>
      <c r="F1" s="17"/>
      <c r="G1" s="16"/>
      <c r="H1" s="17"/>
      <c r="I1" s="16"/>
      <c r="J1" s="17"/>
      <c r="L1" s="16"/>
      <c r="O1" s="16"/>
      <c r="P1" s="16"/>
      <c r="Q1" s="16"/>
      <c r="R1" s="16"/>
    </row>
    <row r="2" spans="1:27" s="18" customFormat="1" x14ac:dyDescent="0.25">
      <c r="A2" s="45"/>
      <c r="B2" s="13"/>
      <c r="C2" s="14"/>
      <c r="D2" s="15"/>
      <c r="E2" s="16"/>
      <c r="F2" s="17"/>
      <c r="G2" s="16"/>
      <c r="H2" s="17"/>
      <c r="I2" s="16"/>
      <c r="J2" s="17"/>
      <c r="L2" s="16"/>
      <c r="N2" s="61"/>
      <c r="O2" s="16"/>
      <c r="P2" s="16"/>
      <c r="Q2" s="16"/>
      <c r="R2" s="16"/>
      <c r="S2" s="16"/>
      <c r="U2" s="61"/>
      <c r="X2" s="16"/>
      <c r="Z2" s="61"/>
    </row>
    <row r="3" spans="1:27" x14ac:dyDescent="0.25">
      <c r="A3" s="62" t="s">
        <v>265</v>
      </c>
      <c r="C3" s="25"/>
      <c r="D3" s="26"/>
      <c r="E3" s="25"/>
      <c r="F3" s="26"/>
      <c r="G3" s="46"/>
      <c r="H3" s="48"/>
      <c r="I3" s="13"/>
      <c r="J3" s="29"/>
      <c r="M3" s="41"/>
      <c r="R3" s="29"/>
      <c r="S3" s="29"/>
      <c r="T3" s="41"/>
      <c r="V3" s="61"/>
      <c r="X3" s="29"/>
      <c r="Y3" s="41"/>
      <c r="AA3" s="61"/>
    </row>
    <row r="4" spans="1:27" ht="38.25" x14ac:dyDescent="0.2">
      <c r="A4" s="49" t="s">
        <v>4</v>
      </c>
      <c r="B4" s="49" t="s">
        <v>0</v>
      </c>
      <c r="C4" s="50" t="s">
        <v>10</v>
      </c>
      <c r="D4" s="51" t="s">
        <v>3</v>
      </c>
      <c r="E4" s="50" t="s">
        <v>11</v>
      </c>
      <c r="F4" s="51" t="s">
        <v>3</v>
      </c>
      <c r="G4" s="50" t="s">
        <v>12</v>
      </c>
      <c r="H4" s="51" t="s">
        <v>3</v>
      </c>
      <c r="I4" s="50" t="s">
        <v>30</v>
      </c>
      <c r="J4" s="51" t="s">
        <v>3</v>
      </c>
      <c r="K4" s="50" t="s">
        <v>31</v>
      </c>
      <c r="L4" s="51" t="s">
        <v>3</v>
      </c>
      <c r="M4" s="52" t="s">
        <v>1</v>
      </c>
      <c r="N4" s="44" t="s">
        <v>2</v>
      </c>
      <c r="O4" s="55"/>
      <c r="P4" s="59"/>
      <c r="Q4" s="227"/>
      <c r="R4" s="57"/>
      <c r="S4" s="57"/>
      <c r="T4" s="55"/>
      <c r="V4" s="59"/>
      <c r="W4" s="57"/>
      <c r="X4" s="57"/>
      <c r="Y4" s="55"/>
    </row>
    <row r="5" spans="1:27" s="122" customFormat="1" ht="15" customHeight="1" x14ac:dyDescent="0.2">
      <c r="A5" s="120" t="s">
        <v>268</v>
      </c>
      <c r="B5" s="215" t="s">
        <v>237</v>
      </c>
      <c r="C5" s="192">
        <v>1</v>
      </c>
      <c r="D5" s="3">
        <f ca="1">LOOKUP(C5,Result,Points!$B$2:$B$35)</f>
        <v>25</v>
      </c>
      <c r="E5" s="138">
        <v>1</v>
      </c>
      <c r="F5" s="3">
        <f ca="1">LOOKUP(E5,Result,Points!$B$2:$B$35)</f>
        <v>25</v>
      </c>
      <c r="G5" s="138">
        <v>2</v>
      </c>
      <c r="H5" s="3">
        <f ca="1">LOOKUP(G5,Result,Points!$B$2:$B$35)</f>
        <v>22</v>
      </c>
      <c r="I5" s="138">
        <v>1</v>
      </c>
      <c r="J5" s="3">
        <f ca="1">LOOKUP(I5,Result,Points!$B$2:$B$35)</f>
        <v>25</v>
      </c>
      <c r="K5" s="138">
        <v>1</v>
      </c>
      <c r="L5" s="3">
        <f ca="1">LOOKUP(K5,Result,Points!$B$2:$B$35)</f>
        <v>25</v>
      </c>
      <c r="M5" s="4">
        <f ca="1">SUM(D5,F5,H5,J5,L5)</f>
        <v>122</v>
      </c>
      <c r="N5" s="2" t="s">
        <v>310</v>
      </c>
      <c r="P5" s="123"/>
      <c r="Q5" s="29"/>
      <c r="R5" s="43"/>
      <c r="S5" s="228"/>
      <c r="T5" s="29"/>
      <c r="V5" s="29"/>
      <c r="W5" s="43"/>
      <c r="X5" s="229"/>
      <c r="Y5" s="29"/>
    </row>
    <row r="6" spans="1:27" s="122" customFormat="1" ht="15" customHeight="1" x14ac:dyDescent="0.2">
      <c r="A6" s="121">
        <v>298</v>
      </c>
      <c r="B6" s="190" t="s">
        <v>251</v>
      </c>
      <c r="C6" s="116">
        <v>3</v>
      </c>
      <c r="D6" s="3">
        <f ca="1">LOOKUP(C6,Result,Points!$B$2:$B$35)</f>
        <v>20</v>
      </c>
      <c r="E6" s="116">
        <v>2</v>
      </c>
      <c r="F6" s="3">
        <f ca="1">LOOKUP(E6,Result,Points!$B$2:$B$35)</f>
        <v>22</v>
      </c>
      <c r="G6" s="116">
        <v>1</v>
      </c>
      <c r="H6" s="3">
        <f ca="1">LOOKUP(G6,Result,Points!$B$2:$B$35)</f>
        <v>25</v>
      </c>
      <c r="I6" s="116">
        <v>2</v>
      </c>
      <c r="J6" s="3">
        <f ca="1">LOOKUP(I6,Result,Points!$B$2:$B$35)</f>
        <v>22</v>
      </c>
      <c r="K6" s="116">
        <v>2</v>
      </c>
      <c r="L6" s="3">
        <f ca="1">LOOKUP(K6,Result,Points!$B$2:$B$35)</f>
        <v>22</v>
      </c>
      <c r="M6" s="4">
        <f ca="1">SUM(D6,F6,H6,J6,L6)</f>
        <v>111</v>
      </c>
      <c r="N6" s="2" t="s">
        <v>14</v>
      </c>
      <c r="P6" s="123"/>
      <c r="Q6" s="29"/>
      <c r="R6" s="43"/>
      <c r="S6" s="228"/>
      <c r="T6" s="29"/>
      <c r="V6" s="29"/>
      <c r="W6" s="43"/>
      <c r="X6" s="229"/>
      <c r="Y6" s="29"/>
    </row>
    <row r="7" spans="1:27" s="122" customFormat="1" ht="15" customHeight="1" x14ac:dyDescent="0.2">
      <c r="A7" s="2" t="s">
        <v>307</v>
      </c>
      <c r="B7" s="1" t="s">
        <v>250</v>
      </c>
      <c r="C7" s="116">
        <v>2</v>
      </c>
      <c r="D7" s="3">
        <f ca="1">LOOKUP(C7,Result,Points!$B$2:$B$35)</f>
        <v>22</v>
      </c>
      <c r="E7" s="116">
        <v>3</v>
      </c>
      <c r="F7" s="3">
        <f ca="1">LOOKUP(E7,Result,Points!$B$2:$B$35)</f>
        <v>20</v>
      </c>
      <c r="G7" s="116">
        <v>3</v>
      </c>
      <c r="H7" s="3">
        <f ca="1">LOOKUP(G7,Result,Points!$B$2:$B$35)</f>
        <v>20</v>
      </c>
      <c r="I7" s="116">
        <v>3</v>
      </c>
      <c r="J7" s="3">
        <f ca="1">LOOKUP(I7,Result,Points!$B$2:$B$35)</f>
        <v>20</v>
      </c>
      <c r="K7" s="116">
        <v>3</v>
      </c>
      <c r="L7" s="3">
        <f ca="1">LOOKUP(K7,Result,Points!$B$2:$B$35)</f>
        <v>20</v>
      </c>
      <c r="M7" s="4">
        <f ca="1">SUM(D7,F7,H7,J7,L7)</f>
        <v>102</v>
      </c>
      <c r="N7" s="2" t="s">
        <v>15</v>
      </c>
      <c r="P7" s="123"/>
      <c r="Q7" s="29"/>
      <c r="R7" s="43"/>
      <c r="S7" s="197"/>
      <c r="T7" s="29"/>
      <c r="V7" s="29"/>
      <c r="W7" s="43"/>
      <c r="X7" s="229"/>
      <c r="Y7" s="29"/>
    </row>
    <row r="8" spans="1:27" s="122" customFormat="1" ht="15" customHeight="1" x14ac:dyDescent="0.2">
      <c r="A8" s="120">
        <v>811</v>
      </c>
      <c r="B8" s="215" t="s">
        <v>233</v>
      </c>
      <c r="C8" s="192">
        <v>4</v>
      </c>
      <c r="D8" s="3">
        <f ca="1">LOOKUP(C8,Result,Points!$B$2:$B$35)</f>
        <v>18</v>
      </c>
      <c r="E8" s="138">
        <v>4</v>
      </c>
      <c r="F8" s="3">
        <f ca="1">LOOKUP(E8,Result,Points!$B$2:$B$35)</f>
        <v>18</v>
      </c>
      <c r="G8" s="138">
        <v>5</v>
      </c>
      <c r="H8" s="3">
        <f ca="1">LOOKUP(G8,Result,Points!$B$2:$B$35)</f>
        <v>16</v>
      </c>
      <c r="I8" s="138">
        <v>4</v>
      </c>
      <c r="J8" s="3">
        <f ca="1">LOOKUP(I8,Result,Points!$B$2:$B$35)</f>
        <v>18</v>
      </c>
      <c r="K8" s="138">
        <v>4</v>
      </c>
      <c r="L8" s="3">
        <f ca="1">LOOKUP(K8,Result,Points!$B$2:$B$35)</f>
        <v>18</v>
      </c>
      <c r="M8" s="4">
        <f ca="1">SUM(D8,F8,H8,J8,L8)</f>
        <v>88</v>
      </c>
      <c r="N8" s="2" t="s">
        <v>16</v>
      </c>
      <c r="P8" s="123"/>
      <c r="Q8" s="29"/>
      <c r="R8" s="43"/>
      <c r="S8" s="197"/>
      <c r="T8" s="29"/>
      <c r="V8" s="29"/>
      <c r="W8" s="43"/>
      <c r="X8" s="229"/>
      <c r="Y8" s="29"/>
    </row>
    <row r="9" spans="1:27" s="122" customFormat="1" ht="15" customHeight="1" x14ac:dyDescent="0.2">
      <c r="A9" s="78">
        <v>90</v>
      </c>
      <c r="B9" s="88" t="s">
        <v>227</v>
      </c>
      <c r="C9" s="116">
        <v>6</v>
      </c>
      <c r="D9" s="3">
        <f ca="1">LOOKUP(C9,Result,Points!$B$2:$B$35)</f>
        <v>15</v>
      </c>
      <c r="E9" s="116">
        <v>5</v>
      </c>
      <c r="F9" s="3">
        <f ca="1">LOOKUP(E9,Result,Points!$B$2:$B$35)</f>
        <v>16</v>
      </c>
      <c r="G9" s="116">
        <v>4</v>
      </c>
      <c r="H9" s="3">
        <f ca="1">LOOKUP(G9,Result,Points!$B$2:$B$35)</f>
        <v>18</v>
      </c>
      <c r="I9" s="116">
        <v>5</v>
      </c>
      <c r="J9" s="3">
        <f ca="1">LOOKUP(I9,Result,Points!$B$2:$B$35)</f>
        <v>16</v>
      </c>
      <c r="K9" s="116">
        <v>5</v>
      </c>
      <c r="L9" s="3">
        <f ca="1">LOOKUP(K9,Result,Points!$B$2:$B$35)</f>
        <v>16</v>
      </c>
      <c r="M9" s="4">
        <f ca="1">SUM(D9,F9,H9,J9,L9)</f>
        <v>81</v>
      </c>
      <c r="N9" s="2" t="s">
        <v>17</v>
      </c>
      <c r="P9" s="123"/>
      <c r="Q9" s="29"/>
      <c r="R9" s="43"/>
      <c r="S9" s="197"/>
      <c r="T9" s="29"/>
      <c r="V9" s="29"/>
      <c r="W9" s="43"/>
      <c r="X9" s="229"/>
      <c r="Y9" s="29"/>
    </row>
    <row r="10" spans="1:27" s="122" customFormat="1" ht="15" customHeight="1" x14ac:dyDescent="0.2">
      <c r="A10" s="268" t="s">
        <v>309</v>
      </c>
      <c r="B10" s="88" t="s">
        <v>267</v>
      </c>
      <c r="C10" s="116">
        <v>5</v>
      </c>
      <c r="D10" s="3">
        <f ca="1">LOOKUP(C10,Result,Points!$B$2:$B$35)</f>
        <v>16</v>
      </c>
      <c r="E10" s="10">
        <v>7</v>
      </c>
      <c r="F10" s="3">
        <f ca="1">LOOKUP(E10,Result,Points!$B$2:$B$35)</f>
        <v>14</v>
      </c>
      <c r="G10" s="10">
        <v>6</v>
      </c>
      <c r="H10" s="3">
        <f ca="1">LOOKUP(G10,Result,Points!$B$2:$B$35)</f>
        <v>15</v>
      </c>
      <c r="I10" s="10">
        <v>6</v>
      </c>
      <c r="J10" s="3">
        <f ca="1">LOOKUP(I10,Result,Points!$B$2:$B$35)</f>
        <v>15</v>
      </c>
      <c r="K10" s="10">
        <v>6</v>
      </c>
      <c r="L10" s="3">
        <f ca="1">LOOKUP(K10,Result,Points!$B$2:$B$35)</f>
        <v>15</v>
      </c>
      <c r="M10" s="4">
        <f ca="1">SUM(D10,F10,H10,J10,L10)</f>
        <v>75</v>
      </c>
      <c r="N10" s="2" t="s">
        <v>18</v>
      </c>
      <c r="P10" s="123"/>
      <c r="Q10" s="29"/>
      <c r="R10" s="43"/>
      <c r="S10" s="228"/>
      <c r="T10" s="29"/>
      <c r="V10" s="29"/>
      <c r="W10" s="43"/>
      <c r="X10" s="230"/>
      <c r="Y10" s="29"/>
    </row>
    <row r="11" spans="1:27" s="122" customFormat="1" ht="15" customHeight="1" x14ac:dyDescent="0.2">
      <c r="A11" s="2">
        <v>43</v>
      </c>
      <c r="B11" s="1" t="s">
        <v>266</v>
      </c>
      <c r="C11" s="116">
        <v>7</v>
      </c>
      <c r="D11" s="3">
        <f ca="1">LOOKUP(C11,Result,Points!$B$2:$B$35)</f>
        <v>14</v>
      </c>
      <c r="E11" s="116">
        <v>6</v>
      </c>
      <c r="F11" s="3">
        <f ca="1">LOOKUP(E11,Result,Points!$B$2:$B$35)</f>
        <v>15</v>
      </c>
      <c r="G11" s="116">
        <v>7</v>
      </c>
      <c r="H11" s="3">
        <f ca="1">LOOKUP(G11,Result,Points!$B$2:$B$35)</f>
        <v>14</v>
      </c>
      <c r="I11" s="116">
        <v>7</v>
      </c>
      <c r="J11" s="3">
        <f ca="1">LOOKUP(I11,Result,Points!$B$2:$B$35)</f>
        <v>14</v>
      </c>
      <c r="K11" s="116">
        <v>7</v>
      </c>
      <c r="L11" s="3">
        <f ca="1">LOOKUP(K11,Result,Points!$B$2:$B$35)</f>
        <v>14</v>
      </c>
      <c r="M11" s="4">
        <f ca="1">SUM(D11,F11,H11,J11,L11)</f>
        <v>71</v>
      </c>
      <c r="N11" s="2" t="s">
        <v>19</v>
      </c>
      <c r="P11" s="123"/>
      <c r="Q11" s="29"/>
      <c r="R11" s="43"/>
      <c r="S11" s="228"/>
      <c r="T11" s="29"/>
      <c r="V11" s="29"/>
      <c r="W11" s="43"/>
      <c r="X11" s="230"/>
      <c r="Y11" s="29"/>
    </row>
    <row r="12" spans="1:27" s="122" customFormat="1" ht="15" customHeight="1" x14ac:dyDescent="0.2">
      <c r="A12" s="121">
        <v>376</v>
      </c>
      <c r="B12" s="190" t="s">
        <v>222</v>
      </c>
      <c r="C12" s="116">
        <v>8</v>
      </c>
      <c r="D12" s="3">
        <f ca="1">LOOKUP(C12,Result,Points!$B$2:$B$35)</f>
        <v>13</v>
      </c>
      <c r="E12" s="116">
        <v>8</v>
      </c>
      <c r="F12" s="3">
        <f ca="1">LOOKUP(E12,Result,Points!$B$2:$B$35)</f>
        <v>13</v>
      </c>
      <c r="G12" s="116">
        <v>8</v>
      </c>
      <c r="H12" s="3">
        <f ca="1">LOOKUP(G12,Result,Points!$B$2:$B$35)</f>
        <v>13</v>
      </c>
      <c r="I12" s="116">
        <v>8</v>
      </c>
      <c r="J12" s="3">
        <f ca="1">LOOKUP(I12,Result,Points!$B$2:$B$35)</f>
        <v>13</v>
      </c>
      <c r="K12" s="116">
        <v>8</v>
      </c>
      <c r="L12" s="3">
        <f ca="1">LOOKUP(K12,Result,Points!$B$2:$B$35)</f>
        <v>13</v>
      </c>
      <c r="M12" s="4">
        <f ca="1">SUM(D12,F12,H12,J12,L12)</f>
        <v>65</v>
      </c>
      <c r="N12" s="2" t="s">
        <v>20</v>
      </c>
      <c r="P12" s="123"/>
      <c r="Q12" s="29"/>
      <c r="R12" s="43"/>
      <c r="S12" s="228"/>
      <c r="T12" s="29"/>
      <c r="V12" s="29"/>
      <c r="W12" s="43"/>
      <c r="X12" s="42"/>
      <c r="Y12" s="29"/>
    </row>
    <row r="13" spans="1:27" s="122" customFormat="1" ht="15" customHeight="1" x14ac:dyDescent="0.2">
      <c r="A13" s="2" t="s">
        <v>308</v>
      </c>
      <c r="B13" s="1" t="s">
        <v>223</v>
      </c>
      <c r="C13" s="116">
        <v>9</v>
      </c>
      <c r="D13" s="3">
        <f ca="1">LOOKUP(C13,Result,Points!$B$2:$B$35)</f>
        <v>12</v>
      </c>
      <c r="E13" s="116">
        <v>9</v>
      </c>
      <c r="F13" s="3">
        <f ca="1">LOOKUP(E13,Result,Points!$B$2:$B$35)</f>
        <v>12</v>
      </c>
      <c r="G13" s="116">
        <v>9</v>
      </c>
      <c r="H13" s="3">
        <f ca="1">LOOKUP(G13,Result,Points!$B$2:$B$35)</f>
        <v>12</v>
      </c>
      <c r="I13" s="116">
        <v>9</v>
      </c>
      <c r="J13" s="3">
        <f ca="1">LOOKUP(I13,Result,Points!$B$2:$B$35)</f>
        <v>12</v>
      </c>
      <c r="K13" s="116">
        <v>9</v>
      </c>
      <c r="L13" s="3">
        <f ca="1">LOOKUP(K13,Result,Points!$B$2:$B$35)</f>
        <v>12</v>
      </c>
      <c r="M13" s="4">
        <f ca="1">SUM(D13,F13,H13,J13,L13)</f>
        <v>60</v>
      </c>
      <c r="N13" s="2" t="s">
        <v>21</v>
      </c>
      <c r="O13" s="29"/>
      <c r="P13" s="29"/>
      <c r="R13" s="43"/>
      <c r="S13" s="228"/>
      <c r="T13" s="29"/>
      <c r="V13" s="29"/>
      <c r="W13" s="43"/>
      <c r="X13" s="42"/>
      <c r="Y13" s="29"/>
    </row>
    <row r="14" spans="1:27" ht="13.5" customHeight="1" x14ac:dyDescent="0.25">
      <c r="A14" s="85"/>
      <c r="B14" s="61"/>
      <c r="C14" s="46"/>
      <c r="D14" s="30"/>
      <c r="F14" s="30"/>
      <c r="G14" s="29"/>
      <c r="H14" s="30"/>
      <c r="I14" s="27"/>
      <c r="J14" s="29"/>
      <c r="R14" s="43"/>
      <c r="S14" s="228"/>
      <c r="T14" s="29"/>
      <c r="V14" s="29"/>
      <c r="W14" s="43"/>
      <c r="X14" s="42"/>
      <c r="Y14" s="29"/>
    </row>
    <row r="15" spans="1:27" ht="15" customHeight="1" x14ac:dyDescent="0.25">
      <c r="A15" s="62"/>
      <c r="D15" s="30"/>
      <c r="F15" s="30"/>
      <c r="G15" s="29"/>
      <c r="H15" s="30"/>
      <c r="I15" s="27"/>
      <c r="J15" s="29"/>
      <c r="R15" s="43"/>
      <c r="S15" s="228"/>
      <c r="T15" s="29"/>
      <c r="V15" s="29"/>
      <c r="W15" s="43"/>
      <c r="X15" s="42"/>
      <c r="Y15" s="29"/>
    </row>
    <row r="16" spans="1:27" ht="15.75" customHeight="1" x14ac:dyDescent="0.2">
      <c r="A16" s="57"/>
      <c r="B16" s="57"/>
      <c r="C16" s="55"/>
      <c r="D16" s="30"/>
      <c r="F16" s="30"/>
      <c r="G16" s="29"/>
      <c r="H16" s="30"/>
      <c r="I16" s="27"/>
      <c r="J16" s="29"/>
      <c r="R16" s="43"/>
      <c r="S16" s="228"/>
      <c r="T16" s="29"/>
      <c r="V16" s="29"/>
      <c r="W16" s="43"/>
      <c r="X16" s="42"/>
      <c r="Y16" s="29"/>
    </row>
    <row r="17" spans="1:16" ht="12.75" customHeight="1" x14ac:dyDescent="0.25">
      <c r="A17" s="18"/>
      <c r="B17" s="61"/>
      <c r="C17" s="16"/>
      <c r="D17" s="30"/>
      <c r="F17" s="30"/>
      <c r="G17" s="29"/>
      <c r="H17" s="30"/>
      <c r="I17" s="27"/>
      <c r="J17" s="29"/>
    </row>
    <row r="18" spans="1:16" ht="15.75" customHeight="1" x14ac:dyDescent="0.25">
      <c r="A18" s="62"/>
      <c r="D18" s="30"/>
      <c r="F18" s="30"/>
      <c r="G18" s="29"/>
      <c r="H18" s="30"/>
      <c r="I18" s="27"/>
      <c r="J18" s="29"/>
    </row>
    <row r="19" spans="1:16" ht="12.75" x14ac:dyDescent="0.2">
      <c r="A19" s="57"/>
      <c r="B19" s="57"/>
      <c r="C19" s="224"/>
      <c r="D19" s="225"/>
      <c r="F19" s="30"/>
      <c r="G19" s="29"/>
      <c r="H19" s="30"/>
      <c r="I19" s="27"/>
      <c r="J19" s="29"/>
    </row>
    <row r="20" spans="1:16" ht="15" x14ac:dyDescent="0.25">
      <c r="A20" s="222"/>
      <c r="B20" s="223"/>
      <c r="D20" s="30"/>
      <c r="F20" s="30"/>
      <c r="G20" s="29"/>
      <c r="H20" s="30"/>
      <c r="I20" s="27"/>
      <c r="J20" s="29"/>
    </row>
    <row r="21" spans="1:16" ht="15" x14ac:dyDescent="0.25">
      <c r="A21" s="222"/>
      <c r="B21" s="223"/>
      <c r="D21" s="30"/>
      <c r="F21" s="30"/>
      <c r="G21" s="29"/>
      <c r="H21" s="30"/>
      <c r="I21" s="27"/>
      <c r="J21" s="29"/>
    </row>
    <row r="22" spans="1:16" ht="15" x14ac:dyDescent="0.25">
      <c r="A22" s="222"/>
      <c r="B22" s="223"/>
      <c r="D22" s="30"/>
      <c r="F22" s="30"/>
      <c r="G22" s="29"/>
      <c r="H22" s="30"/>
      <c r="I22" s="27"/>
      <c r="J22" s="29"/>
    </row>
    <row r="23" spans="1:16" ht="15" x14ac:dyDescent="0.25">
      <c r="A23" s="222"/>
      <c r="B23" s="223"/>
      <c r="D23" s="30"/>
      <c r="F23" s="30"/>
      <c r="G23" s="29"/>
      <c r="H23" s="30"/>
      <c r="I23" s="27"/>
      <c r="J23" s="29"/>
    </row>
    <row r="24" spans="1:16" ht="15" x14ac:dyDescent="0.25">
      <c r="A24" s="222"/>
      <c r="B24" s="223"/>
      <c r="D24" s="30"/>
      <c r="F24" s="30"/>
      <c r="G24" s="29"/>
      <c r="H24" s="30"/>
      <c r="I24" s="27"/>
      <c r="J24" s="29"/>
    </row>
    <row r="25" spans="1:16" ht="15" x14ac:dyDescent="0.25">
      <c r="A25" s="222"/>
      <c r="B25" s="223"/>
      <c r="D25" s="30"/>
      <c r="E25" s="13"/>
      <c r="F25" s="13"/>
      <c r="G25" s="29"/>
      <c r="H25" s="30"/>
      <c r="I25" s="27"/>
      <c r="J25" s="29"/>
    </row>
    <row r="26" spans="1:16" ht="15" x14ac:dyDescent="0.25">
      <c r="A26" s="222"/>
      <c r="B26" s="223"/>
      <c r="D26" s="30"/>
      <c r="E26" s="13"/>
      <c r="F26" s="13"/>
      <c r="G26" s="29"/>
      <c r="H26" s="30"/>
      <c r="I26" s="27"/>
      <c r="J26" s="29"/>
    </row>
    <row r="27" spans="1:16" ht="15" x14ac:dyDescent="0.25">
      <c r="A27" s="222"/>
      <c r="B27" s="223"/>
      <c r="D27" s="30"/>
      <c r="E27" s="13"/>
      <c r="F27" s="13"/>
      <c r="G27" s="29"/>
      <c r="H27" s="30"/>
      <c r="I27" s="27"/>
      <c r="J27" s="29"/>
    </row>
    <row r="28" spans="1:16" ht="15" x14ac:dyDescent="0.25">
      <c r="A28" s="106"/>
      <c r="B28" s="208"/>
      <c r="D28" s="30"/>
      <c r="E28" s="13"/>
      <c r="F28" s="13"/>
      <c r="G28" s="29"/>
      <c r="H28" s="30"/>
      <c r="I28" s="27"/>
      <c r="J28" s="29"/>
    </row>
    <row r="29" spans="1:16" ht="15" x14ac:dyDescent="0.25">
      <c r="A29" s="85"/>
      <c r="B29" s="61"/>
      <c r="C29" s="85"/>
      <c r="D29" s="30"/>
      <c r="E29" s="13"/>
      <c r="F29" s="13"/>
      <c r="G29" s="29"/>
      <c r="H29" s="30"/>
      <c r="I29" s="27"/>
      <c r="J29" s="29"/>
    </row>
    <row r="30" spans="1:16" ht="15" x14ac:dyDescent="0.25">
      <c r="A30" s="62"/>
      <c r="C30" s="61"/>
      <c r="D30" s="30"/>
      <c r="E30" s="13"/>
      <c r="F30" s="13"/>
      <c r="G30" s="29"/>
      <c r="H30" s="30"/>
      <c r="I30" s="27"/>
      <c r="J30" s="29"/>
    </row>
    <row r="31" spans="1:16" ht="12.75" x14ac:dyDescent="0.2">
      <c r="A31" s="57"/>
      <c r="B31" s="57"/>
      <c r="C31" s="226"/>
      <c r="D31" s="225"/>
      <c r="E31" s="13"/>
      <c r="F31" s="13"/>
      <c r="G31" s="29"/>
      <c r="H31" s="30"/>
      <c r="I31" s="27"/>
      <c r="J31" s="29"/>
    </row>
    <row r="32" spans="1:16" ht="15" x14ac:dyDescent="0.25">
      <c r="A32" s="135"/>
      <c r="B32" s="223"/>
      <c r="C32" s="112"/>
      <c r="D32" s="30"/>
      <c r="E32" s="122"/>
      <c r="F32" s="122"/>
      <c r="G32" s="123"/>
      <c r="H32" s="124"/>
      <c r="I32" s="125"/>
      <c r="J32" s="123"/>
      <c r="K32" s="122"/>
      <c r="L32" s="123"/>
      <c r="M32" s="122"/>
      <c r="N32" s="122"/>
      <c r="O32" s="123"/>
      <c r="P32" s="123"/>
    </row>
    <row r="33" spans="1:18" s="122" customFormat="1" ht="15" x14ac:dyDescent="0.25">
      <c r="A33" s="135"/>
      <c r="B33" s="223"/>
      <c r="C33" s="112"/>
      <c r="D33" s="30"/>
      <c r="G33" s="123"/>
      <c r="H33" s="124"/>
      <c r="I33" s="125"/>
      <c r="J33" s="123"/>
      <c r="L33" s="123"/>
      <c r="O33" s="123"/>
      <c r="P33" s="123"/>
      <c r="R33" s="126"/>
    </row>
    <row r="34" spans="1:18" s="122" customFormat="1" ht="15" x14ac:dyDescent="0.25">
      <c r="A34" s="135"/>
      <c r="B34" s="223"/>
      <c r="C34" s="112"/>
      <c r="D34" s="30"/>
      <c r="G34" s="123"/>
      <c r="H34" s="124"/>
      <c r="I34" s="125"/>
      <c r="J34" s="123"/>
      <c r="L34" s="123"/>
      <c r="O34" s="123"/>
      <c r="P34" s="123"/>
      <c r="R34" s="126"/>
    </row>
    <row r="35" spans="1:18" s="122" customFormat="1" ht="15" x14ac:dyDescent="0.25">
      <c r="A35" s="135"/>
      <c r="B35" s="223"/>
      <c r="C35" s="112"/>
      <c r="D35" s="30"/>
      <c r="G35" s="123"/>
      <c r="H35" s="124"/>
      <c r="I35" s="125"/>
      <c r="J35" s="123"/>
      <c r="L35" s="123"/>
      <c r="O35" s="123"/>
      <c r="P35" s="123"/>
      <c r="R35" s="126"/>
    </row>
    <row r="36" spans="1:18" s="122" customFormat="1" ht="15" x14ac:dyDescent="0.25">
      <c r="A36" s="135"/>
      <c r="B36" s="223"/>
      <c r="C36" s="112"/>
      <c r="D36" s="30"/>
      <c r="G36" s="127"/>
      <c r="H36" s="127"/>
      <c r="I36" s="125"/>
      <c r="J36" s="123"/>
      <c r="L36" s="123"/>
      <c r="P36" s="123"/>
      <c r="R36" s="126"/>
    </row>
    <row r="37" spans="1:18" s="122" customFormat="1" ht="15" x14ac:dyDescent="0.25">
      <c r="A37" s="106"/>
      <c r="B37" s="223"/>
      <c r="C37" s="112"/>
      <c r="D37" s="30"/>
      <c r="G37" s="127"/>
      <c r="H37" s="127"/>
      <c r="I37" s="125"/>
      <c r="J37" s="123"/>
      <c r="L37" s="123"/>
      <c r="P37" s="123"/>
      <c r="R37" s="126"/>
    </row>
    <row r="38" spans="1:18" s="122" customFormat="1" ht="30" customHeight="1" x14ac:dyDescent="0.25">
      <c r="A38" s="106"/>
      <c r="B38" s="208"/>
      <c r="C38" s="112"/>
      <c r="D38" s="30"/>
      <c r="E38" s="13"/>
      <c r="F38" s="13"/>
      <c r="G38" s="28"/>
      <c r="H38" s="28"/>
      <c r="I38" s="27"/>
      <c r="J38" s="29"/>
      <c r="K38" s="13"/>
      <c r="L38" s="29"/>
      <c r="M38" s="13"/>
      <c r="N38" s="13"/>
      <c r="O38" s="13"/>
      <c r="P38" s="29"/>
      <c r="R38" s="126"/>
    </row>
    <row r="39" spans="1:18" ht="30" customHeight="1" x14ac:dyDescent="0.25">
      <c r="A39" s="106"/>
      <c r="B39" s="208"/>
      <c r="C39" s="112"/>
      <c r="D39" s="30"/>
      <c r="E39" s="43"/>
      <c r="F39" s="42"/>
      <c r="I39" s="27"/>
      <c r="J39" s="29"/>
      <c r="O39" s="13"/>
    </row>
    <row r="40" spans="1:18" ht="30" customHeight="1" x14ac:dyDescent="0.25">
      <c r="A40" s="106"/>
      <c r="B40" s="208"/>
      <c r="C40" s="112"/>
      <c r="D40" s="30"/>
      <c r="E40" s="43"/>
      <c r="F40" s="42"/>
      <c r="I40" s="27"/>
      <c r="J40" s="29"/>
      <c r="O40" s="13"/>
    </row>
    <row r="41" spans="1:18" ht="15" x14ac:dyDescent="0.25">
      <c r="A41" s="106"/>
      <c r="B41" s="208"/>
      <c r="C41" s="112"/>
      <c r="D41" s="30"/>
      <c r="E41" s="43"/>
      <c r="F41" s="42"/>
      <c r="I41" s="27"/>
      <c r="J41" s="29"/>
      <c r="O41" s="13"/>
    </row>
    <row r="42" spans="1:18" ht="15" x14ac:dyDescent="0.25">
      <c r="A42" s="106"/>
      <c r="B42" s="208"/>
      <c r="C42" s="112"/>
      <c r="D42" s="30"/>
      <c r="E42" s="43"/>
      <c r="F42" s="42"/>
      <c r="I42" s="27"/>
      <c r="J42" s="29"/>
      <c r="O42" s="13"/>
    </row>
    <row r="43" spans="1:18" ht="15" x14ac:dyDescent="0.25">
      <c r="A43" s="106"/>
      <c r="B43" s="208"/>
      <c r="C43" s="112"/>
      <c r="D43" s="30"/>
      <c r="F43" s="30"/>
      <c r="I43" s="27"/>
      <c r="J43" s="29"/>
      <c r="O43" s="13"/>
    </row>
    <row r="44" spans="1:18" ht="12.75" x14ac:dyDescent="0.2">
      <c r="C44" s="13"/>
      <c r="D44" s="13"/>
      <c r="O44" s="13"/>
    </row>
    <row r="45" spans="1:18" ht="12.75" x14ac:dyDescent="0.2">
      <c r="C45" s="13"/>
      <c r="D45" s="13"/>
      <c r="O45" s="13"/>
    </row>
    <row r="46" spans="1:18" ht="12.75" x14ac:dyDescent="0.2">
      <c r="C46" s="13"/>
      <c r="D46" s="13"/>
      <c r="O46" s="13"/>
    </row>
    <row r="47" spans="1:18" ht="12.75" x14ac:dyDescent="0.2">
      <c r="C47" s="34">
        <v>1</v>
      </c>
      <c r="D47" s="35">
        <v>25</v>
      </c>
      <c r="O47" s="13"/>
    </row>
    <row r="48" spans="1:18" ht="12.75" x14ac:dyDescent="0.2">
      <c r="C48" s="34">
        <v>2</v>
      </c>
      <c r="D48" s="35">
        <v>22</v>
      </c>
      <c r="O48" s="13"/>
    </row>
    <row r="49" spans="3:18" ht="12.75" x14ac:dyDescent="0.2">
      <c r="C49" s="34">
        <v>3</v>
      </c>
      <c r="D49" s="35">
        <v>20</v>
      </c>
      <c r="O49" s="13"/>
    </row>
    <row r="50" spans="3:18" ht="12.75" x14ac:dyDescent="0.2">
      <c r="C50" s="34">
        <v>4</v>
      </c>
      <c r="D50" s="35">
        <v>18</v>
      </c>
      <c r="O50" s="13"/>
    </row>
    <row r="51" spans="3:18" ht="12.75" x14ac:dyDescent="0.2">
      <c r="C51" s="34">
        <v>5</v>
      </c>
      <c r="D51" s="35">
        <v>16</v>
      </c>
      <c r="O51" s="13"/>
    </row>
    <row r="52" spans="3:18" ht="12.75" x14ac:dyDescent="0.2">
      <c r="C52" s="34">
        <v>6</v>
      </c>
      <c r="D52" s="35">
        <v>15</v>
      </c>
      <c r="O52" s="13"/>
    </row>
    <row r="53" spans="3:18" ht="12.75" x14ac:dyDescent="0.2">
      <c r="C53" s="34">
        <v>7</v>
      </c>
      <c r="D53" s="35">
        <v>14</v>
      </c>
      <c r="O53" s="13"/>
    </row>
    <row r="54" spans="3:18" ht="12.75" x14ac:dyDescent="0.2">
      <c r="C54" s="34">
        <v>8</v>
      </c>
      <c r="D54" s="35">
        <v>13</v>
      </c>
      <c r="O54" s="13"/>
    </row>
    <row r="55" spans="3:18" ht="12.75" x14ac:dyDescent="0.2">
      <c r="C55" s="34">
        <v>9</v>
      </c>
      <c r="D55" s="35">
        <v>12</v>
      </c>
    </row>
    <row r="56" spans="3:18" ht="12.75" x14ac:dyDescent="0.2">
      <c r="C56" s="34">
        <v>10</v>
      </c>
      <c r="D56" s="35">
        <v>11</v>
      </c>
    </row>
    <row r="57" spans="3:18" ht="12.75" x14ac:dyDescent="0.2">
      <c r="C57" s="34">
        <v>11</v>
      </c>
      <c r="D57" s="35">
        <v>10</v>
      </c>
    </row>
    <row r="58" spans="3:18" ht="12.75" x14ac:dyDescent="0.2">
      <c r="C58" s="34">
        <v>12</v>
      </c>
      <c r="D58" s="35">
        <v>9</v>
      </c>
      <c r="R58" s="29"/>
    </row>
    <row r="59" spans="3:18" ht="12.75" x14ac:dyDescent="0.2">
      <c r="C59" s="34">
        <v>13</v>
      </c>
      <c r="D59" s="35">
        <v>8</v>
      </c>
      <c r="R59" s="29"/>
    </row>
    <row r="60" spans="3:18" ht="12.75" x14ac:dyDescent="0.2">
      <c r="C60" s="34">
        <v>14</v>
      </c>
      <c r="D60" s="35">
        <v>7</v>
      </c>
      <c r="R60" s="29"/>
    </row>
    <row r="61" spans="3:18" ht="12.75" x14ac:dyDescent="0.2">
      <c r="C61" s="34">
        <v>15</v>
      </c>
      <c r="D61" s="35">
        <v>6</v>
      </c>
      <c r="R61" s="29"/>
    </row>
    <row r="62" spans="3:18" ht="12.75" x14ac:dyDescent="0.2">
      <c r="C62" s="34">
        <v>16</v>
      </c>
      <c r="D62" s="35">
        <v>5</v>
      </c>
      <c r="R62" s="29"/>
    </row>
    <row r="63" spans="3:18" ht="12.75" x14ac:dyDescent="0.2">
      <c r="C63" s="34">
        <v>17</v>
      </c>
      <c r="D63" s="35">
        <v>4</v>
      </c>
      <c r="R63" s="29"/>
    </row>
    <row r="64" spans="3:18" ht="12.75" x14ac:dyDescent="0.2">
      <c r="C64" s="34">
        <v>18</v>
      </c>
      <c r="D64" s="35">
        <v>3</v>
      </c>
      <c r="R64" s="29"/>
    </row>
    <row r="65" spans="3:18" ht="12.75" x14ac:dyDescent="0.2">
      <c r="C65" s="34">
        <v>19</v>
      </c>
      <c r="D65" s="35">
        <v>2</v>
      </c>
      <c r="R65" s="29"/>
    </row>
    <row r="66" spans="3:18" ht="12.75" x14ac:dyDescent="0.2">
      <c r="C66" s="34">
        <v>20</v>
      </c>
      <c r="D66" s="35">
        <v>1</v>
      </c>
      <c r="R66" s="29"/>
    </row>
    <row r="67" spans="3:18" ht="12.75" x14ac:dyDescent="0.2">
      <c r="C67" s="34">
        <v>21</v>
      </c>
      <c r="D67" s="35">
        <v>1</v>
      </c>
      <c r="R67" s="29"/>
    </row>
    <row r="68" spans="3:18" ht="12.75" x14ac:dyDescent="0.2">
      <c r="C68" s="34">
        <v>22</v>
      </c>
      <c r="D68" s="35">
        <v>1</v>
      </c>
      <c r="R68" s="29"/>
    </row>
    <row r="69" spans="3:18" ht="12.75" x14ac:dyDescent="0.2">
      <c r="C69" s="34">
        <v>23</v>
      </c>
      <c r="D69" s="35">
        <v>1</v>
      </c>
      <c r="R69" s="29"/>
    </row>
    <row r="70" spans="3:18" ht="12.75" x14ac:dyDescent="0.2">
      <c r="C70" s="34">
        <v>24</v>
      </c>
      <c r="D70" s="35">
        <v>1</v>
      </c>
      <c r="R70" s="29"/>
    </row>
    <row r="71" spans="3:18" ht="12.75" x14ac:dyDescent="0.2">
      <c r="C71" s="34">
        <v>25</v>
      </c>
      <c r="D71" s="35">
        <v>1</v>
      </c>
      <c r="R71" s="29"/>
    </row>
    <row r="72" spans="3:18" ht="12.75" x14ac:dyDescent="0.2">
      <c r="C72" s="34">
        <v>26</v>
      </c>
      <c r="D72" s="35">
        <v>1</v>
      </c>
      <c r="R72" s="29"/>
    </row>
    <row r="73" spans="3:18" ht="12.75" x14ac:dyDescent="0.2">
      <c r="C73" s="34">
        <v>27</v>
      </c>
      <c r="D73" s="35">
        <v>1</v>
      </c>
      <c r="R73" s="29"/>
    </row>
    <row r="74" spans="3:18" ht="12.75" x14ac:dyDescent="0.2">
      <c r="C74" s="34">
        <v>28</v>
      </c>
      <c r="D74" s="35">
        <v>1</v>
      </c>
      <c r="R74" s="29"/>
    </row>
    <row r="75" spans="3:18" ht="12.75" x14ac:dyDescent="0.2">
      <c r="C75" s="34">
        <v>29</v>
      </c>
      <c r="D75" s="35">
        <v>1</v>
      </c>
      <c r="R75" s="29"/>
    </row>
    <row r="76" spans="3:18" ht="12.75" x14ac:dyDescent="0.2">
      <c r="C76" s="34">
        <v>30</v>
      </c>
      <c r="D76" s="35">
        <v>1</v>
      </c>
      <c r="R76" s="29"/>
    </row>
    <row r="77" spans="3:18" ht="12.75" x14ac:dyDescent="0.2">
      <c r="C77" s="34" t="s">
        <v>7</v>
      </c>
      <c r="D77" s="35">
        <v>0</v>
      </c>
      <c r="R77" s="29"/>
    </row>
    <row r="78" spans="3:18" ht="12.75" x14ac:dyDescent="0.2">
      <c r="C78" s="34" t="s">
        <v>8</v>
      </c>
      <c r="D78" s="35">
        <v>0</v>
      </c>
      <c r="R78" s="29"/>
    </row>
    <row r="79" spans="3:18" ht="12.75" x14ac:dyDescent="0.2">
      <c r="C79" s="36" t="s">
        <v>9</v>
      </c>
      <c r="D79" s="37">
        <v>0</v>
      </c>
      <c r="R79" s="29"/>
    </row>
    <row r="80" spans="3:18" ht="12.75" x14ac:dyDescent="0.2">
      <c r="C80" s="38"/>
      <c r="D80" s="39"/>
      <c r="R80" s="29"/>
    </row>
    <row r="81" spans="3:18" ht="12.75" x14ac:dyDescent="0.2">
      <c r="C81" s="38"/>
      <c r="D81" s="39"/>
      <c r="R81" s="29"/>
    </row>
    <row r="82" spans="3:18" ht="12.75" x14ac:dyDescent="0.2">
      <c r="C82" s="38"/>
      <c r="D82" s="39"/>
      <c r="R82" s="29"/>
    </row>
    <row r="83" spans="3:18" ht="12.75" x14ac:dyDescent="0.2">
      <c r="C83" s="38"/>
      <c r="D83" s="39"/>
      <c r="R83" s="29"/>
    </row>
    <row r="84" spans="3:18" ht="12.75" x14ac:dyDescent="0.2">
      <c r="C84" s="38"/>
      <c r="D84" s="39"/>
      <c r="R84" s="29"/>
    </row>
    <row r="85" spans="3:18" ht="12.75" x14ac:dyDescent="0.2">
      <c r="C85" s="38"/>
      <c r="D85" s="39"/>
      <c r="R85" s="29"/>
    </row>
    <row r="86" spans="3:18" ht="12.75" x14ac:dyDescent="0.2">
      <c r="C86" s="38"/>
      <c r="D86" s="39"/>
      <c r="R86" s="29"/>
    </row>
    <row r="87" spans="3:18" ht="12.75" x14ac:dyDescent="0.2">
      <c r="C87" s="38"/>
      <c r="D87" s="39"/>
      <c r="R87" s="29"/>
    </row>
    <row r="88" spans="3:18" ht="12.75" x14ac:dyDescent="0.2">
      <c r="C88" s="38"/>
      <c r="D88" s="39"/>
      <c r="R88" s="29"/>
    </row>
    <row r="89" spans="3:18" ht="12.75" x14ac:dyDescent="0.2">
      <c r="C89" s="38"/>
      <c r="D89" s="39"/>
      <c r="R89" s="29"/>
    </row>
    <row r="90" spans="3:18" ht="12.75" x14ac:dyDescent="0.2">
      <c r="C90" s="38"/>
      <c r="D90" s="39"/>
      <c r="R90" s="29"/>
    </row>
    <row r="91" spans="3:18" ht="12.75" x14ac:dyDescent="0.2">
      <c r="C91" s="38"/>
      <c r="D91" s="39"/>
      <c r="R91" s="29"/>
    </row>
    <row r="92" spans="3:18" x14ac:dyDescent="0.25">
      <c r="R92" s="29"/>
    </row>
    <row r="93" spans="3:18" x14ac:dyDescent="0.25">
      <c r="R93" s="29"/>
    </row>
    <row r="94" spans="3:18" x14ac:dyDescent="0.25">
      <c r="R94" s="29"/>
    </row>
    <row r="95" spans="3:18" x14ac:dyDescent="0.25">
      <c r="R95" s="29"/>
    </row>
    <row r="96" spans="3:18" x14ac:dyDescent="0.25">
      <c r="R96" s="29"/>
    </row>
    <row r="97" spans="18:18" x14ac:dyDescent="0.25">
      <c r="R97" s="29"/>
    </row>
    <row r="98" spans="18:18" x14ac:dyDescent="0.25">
      <c r="R98" s="29"/>
    </row>
    <row r="99" spans="18:18" x14ac:dyDescent="0.25">
      <c r="R99" s="29"/>
    </row>
    <row r="100" spans="18:18" x14ac:dyDescent="0.25">
      <c r="R100" s="29"/>
    </row>
    <row r="101" spans="18:18" x14ac:dyDescent="0.25">
      <c r="R101" s="29"/>
    </row>
    <row r="102" spans="18:18" x14ac:dyDescent="0.25">
      <c r="R102" s="29"/>
    </row>
    <row r="103" spans="18:18" x14ac:dyDescent="0.25">
      <c r="R103" s="29"/>
    </row>
    <row r="104" spans="18:18" x14ac:dyDescent="0.25">
      <c r="R104" s="29"/>
    </row>
    <row r="105" spans="18:18" x14ac:dyDescent="0.25">
      <c r="R105" s="29"/>
    </row>
    <row r="106" spans="18:18" x14ac:dyDescent="0.25">
      <c r="R106" s="29"/>
    </row>
    <row r="107" spans="18:18" x14ac:dyDescent="0.25">
      <c r="R107" s="29"/>
    </row>
    <row r="108" spans="18:18" x14ac:dyDescent="0.25">
      <c r="R108" s="29"/>
    </row>
    <row r="109" spans="18:18" x14ac:dyDescent="0.25">
      <c r="R109" s="29"/>
    </row>
    <row r="110" spans="18:18" x14ac:dyDescent="0.25">
      <c r="R110" s="29"/>
    </row>
    <row r="111" spans="18:18" x14ac:dyDescent="0.25">
      <c r="R111" s="29"/>
    </row>
    <row r="112" spans="18:18" x14ac:dyDescent="0.25">
      <c r="R112" s="29"/>
    </row>
    <row r="113" spans="18:18" x14ac:dyDescent="0.25">
      <c r="R113" s="29"/>
    </row>
    <row r="114" spans="18:18" x14ac:dyDescent="0.25">
      <c r="R114" s="29"/>
    </row>
    <row r="115" spans="18:18" x14ac:dyDescent="0.25">
      <c r="R115" s="29"/>
    </row>
    <row r="116" spans="18:18" x14ac:dyDescent="0.25">
      <c r="R116" s="29"/>
    </row>
    <row r="117" spans="18:18" x14ac:dyDescent="0.25">
      <c r="R117" s="29"/>
    </row>
    <row r="118" spans="18:18" x14ac:dyDescent="0.25">
      <c r="R118" s="29"/>
    </row>
    <row r="119" spans="18:18" x14ac:dyDescent="0.25">
      <c r="R119" s="29"/>
    </row>
    <row r="120" spans="18:18" x14ac:dyDescent="0.25">
      <c r="R120" s="29"/>
    </row>
    <row r="121" spans="18:18" x14ac:dyDescent="0.25">
      <c r="R121" s="29"/>
    </row>
    <row r="122" spans="18:18" x14ac:dyDescent="0.25">
      <c r="R122" s="29"/>
    </row>
    <row r="123" spans="18:18" x14ac:dyDescent="0.25">
      <c r="R123" s="29"/>
    </row>
    <row r="124" spans="18:18" x14ac:dyDescent="0.25">
      <c r="R124" s="29"/>
    </row>
    <row r="125" spans="18:18" x14ac:dyDescent="0.25">
      <c r="R125" s="29"/>
    </row>
    <row r="126" spans="18:18" x14ac:dyDescent="0.25">
      <c r="R126" s="29"/>
    </row>
    <row r="127" spans="18:18" x14ac:dyDescent="0.25">
      <c r="R127" s="29"/>
    </row>
    <row r="128" spans="18:18" x14ac:dyDescent="0.25">
      <c r="R128" s="29"/>
    </row>
    <row r="129" spans="18:18" x14ac:dyDescent="0.25">
      <c r="R129" s="29"/>
    </row>
    <row r="130" spans="18:18" x14ac:dyDescent="0.25">
      <c r="R130" s="29"/>
    </row>
    <row r="131" spans="18:18" x14ac:dyDescent="0.25">
      <c r="R131" s="29"/>
    </row>
    <row r="132" spans="18:18" x14ac:dyDescent="0.25">
      <c r="R132" s="29"/>
    </row>
    <row r="133" spans="18:18" x14ac:dyDescent="0.25">
      <c r="R133" s="29"/>
    </row>
    <row r="134" spans="18:18" x14ac:dyDescent="0.25">
      <c r="R134" s="29"/>
    </row>
    <row r="135" spans="18:18" x14ac:dyDescent="0.25">
      <c r="R135" s="29"/>
    </row>
    <row r="136" spans="18:18" x14ac:dyDescent="0.25">
      <c r="R136" s="29"/>
    </row>
    <row r="137" spans="18:18" x14ac:dyDescent="0.25">
      <c r="R137" s="29"/>
    </row>
    <row r="138" spans="18:18" x14ac:dyDescent="0.25">
      <c r="R138" s="29"/>
    </row>
    <row r="139" spans="18:18" x14ac:dyDescent="0.25">
      <c r="R139" s="29"/>
    </row>
    <row r="140" spans="18:18" x14ac:dyDescent="0.25">
      <c r="R140" s="29"/>
    </row>
    <row r="141" spans="18:18" x14ac:dyDescent="0.25">
      <c r="R141" s="29"/>
    </row>
    <row r="142" spans="18:18" x14ac:dyDescent="0.25">
      <c r="R142" s="29"/>
    </row>
    <row r="143" spans="18:18" x14ac:dyDescent="0.25">
      <c r="R143" s="29"/>
    </row>
    <row r="144" spans="18:18" x14ac:dyDescent="0.25">
      <c r="R144" s="29"/>
    </row>
    <row r="145" spans="18:18" x14ac:dyDescent="0.25">
      <c r="R145" s="29"/>
    </row>
    <row r="146" spans="18:18" x14ac:dyDescent="0.25">
      <c r="R146" s="29"/>
    </row>
    <row r="147" spans="18:18" x14ac:dyDescent="0.25">
      <c r="R147" s="29"/>
    </row>
    <row r="148" spans="18:18" x14ac:dyDescent="0.25">
      <c r="R148" s="29"/>
    </row>
    <row r="149" spans="18:18" x14ac:dyDescent="0.25">
      <c r="R149" s="29"/>
    </row>
    <row r="150" spans="18:18" x14ac:dyDescent="0.25">
      <c r="R150" s="29"/>
    </row>
    <row r="151" spans="18:18" x14ac:dyDescent="0.25">
      <c r="R151" s="29"/>
    </row>
    <row r="152" spans="18:18" x14ac:dyDescent="0.25">
      <c r="R152" s="29"/>
    </row>
    <row r="153" spans="18:18" x14ac:dyDescent="0.25">
      <c r="R153" s="29"/>
    </row>
    <row r="154" spans="18:18" x14ac:dyDescent="0.25">
      <c r="R154" s="29"/>
    </row>
    <row r="155" spans="18:18" x14ac:dyDescent="0.25">
      <c r="R155" s="29"/>
    </row>
    <row r="156" spans="18:18" x14ac:dyDescent="0.25">
      <c r="R156" s="29"/>
    </row>
    <row r="157" spans="18:18" x14ac:dyDescent="0.25">
      <c r="R157" s="29"/>
    </row>
    <row r="158" spans="18:18" x14ac:dyDescent="0.25">
      <c r="R158" s="29"/>
    </row>
    <row r="159" spans="18:18" x14ac:dyDescent="0.25">
      <c r="R159" s="29"/>
    </row>
    <row r="160" spans="18:18" x14ac:dyDescent="0.25">
      <c r="R160" s="29"/>
    </row>
    <row r="161" spans="18:18" x14ac:dyDescent="0.25">
      <c r="R161" s="29"/>
    </row>
    <row r="162" spans="18:18" x14ac:dyDescent="0.25">
      <c r="R162" s="29"/>
    </row>
    <row r="163" spans="18:18" x14ac:dyDescent="0.25">
      <c r="R163" s="29"/>
    </row>
    <row r="164" spans="18:18" x14ac:dyDescent="0.25">
      <c r="R164" s="29"/>
    </row>
    <row r="165" spans="18:18" x14ac:dyDescent="0.25">
      <c r="R165" s="29"/>
    </row>
    <row r="166" spans="18:18" x14ac:dyDescent="0.25">
      <c r="R166" s="29"/>
    </row>
    <row r="167" spans="18:18" x14ac:dyDescent="0.25">
      <c r="R167" s="29"/>
    </row>
    <row r="168" spans="18:18" x14ac:dyDescent="0.25">
      <c r="R168" s="29"/>
    </row>
    <row r="169" spans="18:18" x14ac:dyDescent="0.25">
      <c r="R169" s="29"/>
    </row>
    <row r="170" spans="18:18" x14ac:dyDescent="0.25">
      <c r="R170" s="29"/>
    </row>
    <row r="171" spans="18:18" x14ac:dyDescent="0.25">
      <c r="R171" s="29"/>
    </row>
    <row r="172" spans="18:18" x14ac:dyDescent="0.25">
      <c r="R172" s="29"/>
    </row>
    <row r="173" spans="18:18" x14ac:dyDescent="0.25">
      <c r="R173" s="29"/>
    </row>
    <row r="174" spans="18:18" x14ac:dyDescent="0.25">
      <c r="R174" s="29"/>
    </row>
    <row r="175" spans="18:18" x14ac:dyDescent="0.25">
      <c r="R175" s="29"/>
    </row>
    <row r="176" spans="18:18" x14ac:dyDescent="0.25">
      <c r="R176" s="29"/>
    </row>
    <row r="177" spans="18:18" x14ac:dyDescent="0.25">
      <c r="R177" s="29"/>
    </row>
    <row r="178" spans="18:18" x14ac:dyDescent="0.25">
      <c r="R178" s="29"/>
    </row>
    <row r="179" spans="18:18" x14ac:dyDescent="0.25">
      <c r="R179" s="29"/>
    </row>
    <row r="180" spans="18:18" x14ac:dyDescent="0.25">
      <c r="R180" s="29"/>
    </row>
    <row r="181" spans="18:18" x14ac:dyDescent="0.25">
      <c r="R181" s="29"/>
    </row>
    <row r="182" spans="18:18" x14ac:dyDescent="0.25">
      <c r="R182" s="29"/>
    </row>
    <row r="183" spans="18:18" x14ac:dyDescent="0.25">
      <c r="R183" s="29"/>
    </row>
    <row r="184" spans="18:18" x14ac:dyDescent="0.25">
      <c r="R184" s="29"/>
    </row>
    <row r="185" spans="18:18" x14ac:dyDescent="0.25">
      <c r="R185" s="29"/>
    </row>
    <row r="186" spans="18:18" x14ac:dyDescent="0.25">
      <c r="R186" s="29"/>
    </row>
    <row r="187" spans="18:18" x14ac:dyDescent="0.25">
      <c r="R187" s="29"/>
    </row>
    <row r="188" spans="18:18" x14ac:dyDescent="0.25">
      <c r="R188" s="29"/>
    </row>
    <row r="189" spans="18:18" x14ac:dyDescent="0.25">
      <c r="R189" s="29"/>
    </row>
    <row r="190" spans="18:18" x14ac:dyDescent="0.25">
      <c r="R190" s="29"/>
    </row>
    <row r="191" spans="18:18" x14ac:dyDescent="0.25">
      <c r="R191" s="29"/>
    </row>
    <row r="192" spans="18:18" x14ac:dyDescent="0.25">
      <c r="R192" s="29"/>
    </row>
    <row r="193" spans="18:18" x14ac:dyDescent="0.25">
      <c r="R193" s="29"/>
    </row>
    <row r="194" spans="18:18" x14ac:dyDescent="0.25">
      <c r="R194" s="29"/>
    </row>
    <row r="195" spans="18:18" x14ac:dyDescent="0.25">
      <c r="R195" s="29"/>
    </row>
    <row r="196" spans="18:18" x14ac:dyDescent="0.25">
      <c r="R196" s="29"/>
    </row>
    <row r="197" spans="18:18" x14ac:dyDescent="0.25">
      <c r="R197" s="29"/>
    </row>
    <row r="198" spans="18:18" x14ac:dyDescent="0.25">
      <c r="R198" s="29"/>
    </row>
    <row r="199" spans="18:18" x14ac:dyDescent="0.25">
      <c r="R199" s="29"/>
    </row>
    <row r="200" spans="18:18" x14ac:dyDescent="0.25">
      <c r="R200" s="29"/>
    </row>
    <row r="201" spans="18:18" x14ac:dyDescent="0.25">
      <c r="R201" s="29"/>
    </row>
    <row r="202" spans="18:18" x14ac:dyDescent="0.25">
      <c r="R202" s="29"/>
    </row>
    <row r="203" spans="18:18" x14ac:dyDescent="0.25">
      <c r="R203" s="29"/>
    </row>
    <row r="204" spans="18:18" x14ac:dyDescent="0.25">
      <c r="R204" s="29"/>
    </row>
    <row r="205" spans="18:18" x14ac:dyDescent="0.25">
      <c r="R205" s="29"/>
    </row>
    <row r="206" spans="18:18" x14ac:dyDescent="0.25">
      <c r="R206" s="29"/>
    </row>
    <row r="207" spans="18:18" x14ac:dyDescent="0.25">
      <c r="R207" s="29"/>
    </row>
    <row r="208" spans="18:18" x14ac:dyDescent="0.25">
      <c r="R208" s="29"/>
    </row>
    <row r="209" spans="18:18" x14ac:dyDescent="0.25">
      <c r="R209" s="29"/>
    </row>
    <row r="210" spans="18:18" x14ac:dyDescent="0.25">
      <c r="R210" s="29"/>
    </row>
    <row r="211" spans="18:18" x14ac:dyDescent="0.25">
      <c r="R211" s="29"/>
    </row>
    <row r="212" spans="18:18" x14ac:dyDescent="0.25">
      <c r="R212" s="29"/>
    </row>
    <row r="213" spans="18:18" x14ac:dyDescent="0.25">
      <c r="R213" s="29"/>
    </row>
    <row r="214" spans="18:18" x14ac:dyDescent="0.25">
      <c r="R214" s="29"/>
    </row>
    <row r="215" spans="18:18" x14ac:dyDescent="0.25">
      <c r="R215" s="29"/>
    </row>
    <row r="216" spans="18:18" x14ac:dyDescent="0.25">
      <c r="R216" s="29"/>
    </row>
    <row r="217" spans="18:18" x14ac:dyDescent="0.25">
      <c r="R217" s="29"/>
    </row>
    <row r="218" spans="18:18" x14ac:dyDescent="0.25">
      <c r="R218" s="29"/>
    </row>
    <row r="219" spans="18:18" x14ac:dyDescent="0.25">
      <c r="R219" s="29"/>
    </row>
    <row r="220" spans="18:18" x14ac:dyDescent="0.25">
      <c r="R220" s="29"/>
    </row>
    <row r="221" spans="18:18" x14ac:dyDescent="0.25">
      <c r="R221" s="29"/>
    </row>
    <row r="222" spans="18:18" x14ac:dyDescent="0.25">
      <c r="R222" s="29"/>
    </row>
    <row r="223" spans="18:18" x14ac:dyDescent="0.25">
      <c r="R223" s="29"/>
    </row>
    <row r="224" spans="18:18" x14ac:dyDescent="0.25">
      <c r="R224" s="29"/>
    </row>
    <row r="225" spans="18:18" x14ac:dyDescent="0.25">
      <c r="R225" s="29"/>
    </row>
    <row r="226" spans="18:18" x14ac:dyDescent="0.25">
      <c r="R226" s="29"/>
    </row>
    <row r="227" spans="18:18" x14ac:dyDescent="0.25">
      <c r="R227" s="29"/>
    </row>
    <row r="228" spans="18:18" x14ac:dyDescent="0.25">
      <c r="R228" s="29"/>
    </row>
    <row r="229" spans="18:18" x14ac:dyDescent="0.25">
      <c r="R229" s="29"/>
    </row>
    <row r="230" spans="18:18" x14ac:dyDescent="0.25">
      <c r="R230" s="29"/>
    </row>
    <row r="231" spans="18:18" x14ac:dyDescent="0.25">
      <c r="R231" s="29"/>
    </row>
    <row r="232" spans="18:18" x14ac:dyDescent="0.25">
      <c r="R232" s="29"/>
    </row>
    <row r="233" spans="18:18" x14ac:dyDescent="0.25">
      <c r="R233" s="29"/>
    </row>
    <row r="234" spans="18:18" x14ac:dyDescent="0.25">
      <c r="R234" s="29"/>
    </row>
    <row r="235" spans="18:18" x14ac:dyDescent="0.25">
      <c r="R235" s="29"/>
    </row>
    <row r="236" spans="18:18" x14ac:dyDescent="0.25">
      <c r="R236" s="29"/>
    </row>
    <row r="237" spans="18:18" x14ac:dyDescent="0.25">
      <c r="R237" s="29"/>
    </row>
    <row r="238" spans="18:18" x14ac:dyDescent="0.25">
      <c r="R238" s="29"/>
    </row>
    <row r="239" spans="18:18" x14ac:dyDescent="0.25">
      <c r="R239" s="29"/>
    </row>
    <row r="240" spans="18:18" x14ac:dyDescent="0.25">
      <c r="R240" s="29"/>
    </row>
    <row r="241" spans="18:18" x14ac:dyDescent="0.25">
      <c r="R241" s="29"/>
    </row>
    <row r="242" spans="18:18" x14ac:dyDescent="0.25">
      <c r="R242" s="29"/>
    </row>
    <row r="243" spans="18:18" x14ac:dyDescent="0.25">
      <c r="R243" s="29"/>
    </row>
    <row r="244" spans="18:18" x14ac:dyDescent="0.25">
      <c r="R244" s="29"/>
    </row>
    <row r="245" spans="18:18" x14ac:dyDescent="0.25">
      <c r="R245" s="29"/>
    </row>
    <row r="246" spans="18:18" x14ac:dyDescent="0.25">
      <c r="R246" s="29"/>
    </row>
    <row r="247" spans="18:18" x14ac:dyDescent="0.25">
      <c r="R247" s="29"/>
    </row>
    <row r="248" spans="18:18" x14ac:dyDescent="0.25">
      <c r="R248" s="29"/>
    </row>
    <row r="249" spans="18:18" x14ac:dyDescent="0.25">
      <c r="R249" s="29"/>
    </row>
    <row r="250" spans="18:18" x14ac:dyDescent="0.25">
      <c r="R250" s="29"/>
    </row>
    <row r="251" spans="18:18" x14ac:dyDescent="0.25">
      <c r="R251" s="29"/>
    </row>
    <row r="252" spans="18:18" x14ac:dyDescent="0.25">
      <c r="R252" s="29"/>
    </row>
    <row r="253" spans="18:18" x14ac:dyDescent="0.25">
      <c r="R253" s="29"/>
    </row>
    <row r="254" spans="18:18" x14ac:dyDescent="0.25">
      <c r="R254" s="29"/>
    </row>
    <row r="255" spans="18:18" x14ac:dyDescent="0.25">
      <c r="R255" s="29"/>
    </row>
    <row r="256" spans="18:18" x14ac:dyDescent="0.25">
      <c r="R256" s="29"/>
    </row>
    <row r="257" spans="18:18" x14ac:dyDescent="0.25">
      <c r="R257" s="29"/>
    </row>
    <row r="258" spans="18:18" x14ac:dyDescent="0.25">
      <c r="R258" s="29"/>
    </row>
    <row r="259" spans="18:18" x14ac:dyDescent="0.25">
      <c r="R259" s="29"/>
    </row>
    <row r="260" spans="18:18" x14ac:dyDescent="0.25">
      <c r="R260" s="29"/>
    </row>
    <row r="261" spans="18:18" x14ac:dyDescent="0.25">
      <c r="R261" s="29"/>
    </row>
    <row r="262" spans="18:18" x14ac:dyDescent="0.25">
      <c r="R262" s="29"/>
    </row>
    <row r="263" spans="18:18" x14ac:dyDescent="0.25">
      <c r="R263" s="29"/>
    </row>
    <row r="264" spans="18:18" x14ac:dyDescent="0.25">
      <c r="R264" s="29"/>
    </row>
    <row r="265" spans="18:18" x14ac:dyDescent="0.25">
      <c r="R265" s="29"/>
    </row>
    <row r="266" spans="18:18" x14ac:dyDescent="0.25">
      <c r="R266" s="29"/>
    </row>
    <row r="267" spans="18:18" x14ac:dyDescent="0.25">
      <c r="R267" s="29"/>
    </row>
    <row r="268" spans="18:18" x14ac:dyDescent="0.25">
      <c r="R268" s="29"/>
    </row>
    <row r="269" spans="18:18" x14ac:dyDescent="0.25">
      <c r="R269" s="29"/>
    </row>
    <row r="270" spans="18:18" x14ac:dyDescent="0.25">
      <c r="R270" s="29"/>
    </row>
    <row r="271" spans="18:18" x14ac:dyDescent="0.25">
      <c r="R271" s="29"/>
    </row>
    <row r="272" spans="18:18" x14ac:dyDescent="0.25">
      <c r="R272" s="29"/>
    </row>
    <row r="273" spans="18:18" x14ac:dyDescent="0.25">
      <c r="R273" s="29"/>
    </row>
    <row r="274" spans="18:18" x14ac:dyDescent="0.25">
      <c r="R274" s="29"/>
    </row>
    <row r="275" spans="18:18" x14ac:dyDescent="0.25">
      <c r="R275" s="29"/>
    </row>
    <row r="276" spans="18:18" x14ac:dyDescent="0.25">
      <c r="R276" s="29"/>
    </row>
    <row r="277" spans="18:18" x14ac:dyDescent="0.25">
      <c r="R277" s="29"/>
    </row>
    <row r="278" spans="18:18" x14ac:dyDescent="0.25">
      <c r="R278" s="29"/>
    </row>
    <row r="279" spans="18:18" x14ac:dyDescent="0.25">
      <c r="R279" s="29"/>
    </row>
    <row r="280" spans="18:18" x14ac:dyDescent="0.25">
      <c r="R280" s="29"/>
    </row>
    <row r="281" spans="18:18" x14ac:dyDescent="0.25">
      <c r="R281" s="29"/>
    </row>
    <row r="282" spans="18:18" x14ac:dyDescent="0.25">
      <c r="R282" s="29"/>
    </row>
    <row r="283" spans="18:18" x14ac:dyDescent="0.25">
      <c r="R283" s="29"/>
    </row>
    <row r="284" spans="18:18" x14ac:dyDescent="0.25">
      <c r="R284" s="29"/>
    </row>
    <row r="285" spans="18:18" x14ac:dyDescent="0.25">
      <c r="R285" s="29"/>
    </row>
    <row r="286" spans="18:18" x14ac:dyDescent="0.25">
      <c r="R286" s="29"/>
    </row>
    <row r="287" spans="18:18" x14ac:dyDescent="0.25">
      <c r="R287" s="29"/>
    </row>
    <row r="288" spans="18:18" x14ac:dyDescent="0.25">
      <c r="R288" s="29"/>
    </row>
    <row r="289" spans="18:18" x14ac:dyDescent="0.25">
      <c r="R289" s="29"/>
    </row>
  </sheetData>
  <autoFilter ref="A4:N4" xr:uid="{00000000-0009-0000-0000-000004000000}">
    <sortState xmlns:xlrd2="http://schemas.microsoft.com/office/spreadsheetml/2017/richdata2" ref="A5:N13">
      <sortCondition descending="1" ref="M4"/>
    </sortState>
  </autoFilter>
  <phoneticPr fontId="3" type="noConversion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9A9BF"/>
  </sheetPr>
  <dimension ref="A1:N76"/>
  <sheetViews>
    <sheetView zoomScaleNormal="100" workbookViewId="0">
      <selection activeCell="R13" sqref="R13"/>
    </sheetView>
  </sheetViews>
  <sheetFormatPr defaultRowHeight="15.75" x14ac:dyDescent="0.25"/>
  <cols>
    <col min="1" max="1" width="6.85546875" style="13" customWidth="1"/>
    <col min="2" max="2" width="19.42578125" style="13" customWidth="1"/>
    <col min="3" max="3" width="5.7109375" style="29" customWidth="1"/>
    <col min="4" max="4" width="5.28515625" style="31" customWidth="1"/>
    <col min="5" max="5" width="5.28515625" style="29" customWidth="1"/>
    <col min="6" max="6" width="5.28515625" style="28" customWidth="1"/>
    <col min="7" max="7" width="5.28515625" style="29" customWidth="1"/>
    <col min="8" max="8" width="5.28515625" style="28" customWidth="1"/>
    <col min="9" max="9" width="5.28515625" style="29" customWidth="1"/>
    <col min="10" max="10" width="5.28515625" style="28" customWidth="1"/>
    <col min="11" max="11" width="5.28515625" style="29" customWidth="1"/>
    <col min="12" max="12" width="5.28515625" style="28" customWidth="1"/>
    <col min="13" max="13" width="5.85546875" style="29" customWidth="1"/>
    <col min="14" max="14" width="5.28515625" style="13" customWidth="1"/>
    <col min="15" max="16384" width="9.140625" style="13"/>
  </cols>
  <sheetData>
    <row r="1" spans="1:14" s="18" customFormat="1" x14ac:dyDescent="0.25">
      <c r="A1" s="221" t="s">
        <v>243</v>
      </c>
      <c r="B1" s="13"/>
      <c r="C1" s="14"/>
      <c r="D1" s="15"/>
      <c r="E1" s="16"/>
      <c r="F1" s="17"/>
      <c r="G1" s="16"/>
      <c r="H1" s="17"/>
      <c r="I1" s="16"/>
      <c r="J1" s="17"/>
      <c r="K1" s="16"/>
      <c r="L1" s="17"/>
      <c r="M1" s="16"/>
    </row>
    <row r="2" spans="1:14" s="18" customFormat="1" x14ac:dyDescent="0.25">
      <c r="A2" s="45"/>
      <c r="B2" s="13"/>
      <c r="C2" s="14"/>
      <c r="D2" s="15"/>
      <c r="E2" s="16"/>
      <c r="F2" s="17"/>
      <c r="G2" s="16"/>
      <c r="H2" s="17"/>
      <c r="I2" s="16"/>
      <c r="J2" s="17"/>
      <c r="K2" s="16"/>
      <c r="L2" s="17"/>
      <c r="M2" s="16"/>
    </row>
    <row r="3" spans="1:14" s="18" customFormat="1" x14ac:dyDescent="0.25">
      <c r="A3" s="45"/>
      <c r="B3" s="13"/>
      <c r="C3" s="14"/>
      <c r="D3" s="15"/>
      <c r="E3" s="16"/>
      <c r="F3" s="17"/>
      <c r="G3" s="16"/>
      <c r="H3" s="17"/>
      <c r="I3" s="16"/>
      <c r="J3" s="17"/>
      <c r="K3" s="16"/>
      <c r="L3" s="17"/>
      <c r="M3" s="16"/>
    </row>
    <row r="4" spans="1:14" s="18" customFormat="1" x14ac:dyDescent="0.25">
      <c r="A4" s="40" t="s">
        <v>286</v>
      </c>
      <c r="B4" s="12"/>
      <c r="C4" s="16"/>
      <c r="D4" s="15"/>
      <c r="E4" s="16"/>
      <c r="F4" s="17"/>
      <c r="G4" s="16"/>
      <c r="H4" s="19"/>
      <c r="I4" s="16"/>
      <c r="J4" s="17"/>
      <c r="K4" s="16"/>
      <c r="L4" s="19"/>
      <c r="M4" s="16"/>
    </row>
    <row r="5" spans="1:14" s="24" customFormat="1" ht="21" customHeight="1" x14ac:dyDescent="0.2">
      <c r="A5" s="20" t="s">
        <v>4</v>
      </c>
      <c r="B5" s="20" t="s">
        <v>0</v>
      </c>
      <c r="C5" s="21" t="s">
        <v>10</v>
      </c>
      <c r="D5" s="22" t="s">
        <v>211</v>
      </c>
      <c r="E5" s="21" t="s">
        <v>11</v>
      </c>
      <c r="F5" s="22" t="s">
        <v>211</v>
      </c>
      <c r="G5" s="21" t="s">
        <v>12</v>
      </c>
      <c r="H5" s="22" t="s">
        <v>211</v>
      </c>
      <c r="I5" s="21" t="s">
        <v>30</v>
      </c>
      <c r="J5" s="22" t="s">
        <v>211</v>
      </c>
      <c r="K5" s="21" t="s">
        <v>31</v>
      </c>
      <c r="L5" s="22" t="s">
        <v>211</v>
      </c>
      <c r="M5" s="21" t="s">
        <v>242</v>
      </c>
      <c r="N5" s="239" t="s">
        <v>211</v>
      </c>
    </row>
    <row r="6" spans="1:14" s="18" customFormat="1" ht="12.75" x14ac:dyDescent="0.2">
      <c r="A6" s="2">
        <v>3</v>
      </c>
      <c r="B6" s="1" t="s">
        <v>269</v>
      </c>
      <c r="C6" s="2" t="s">
        <v>202</v>
      </c>
      <c r="D6" s="141" t="s">
        <v>206</v>
      </c>
      <c r="E6" s="2" t="s">
        <v>202</v>
      </c>
      <c r="F6" s="141" t="s">
        <v>206</v>
      </c>
      <c r="G6" s="2" t="s">
        <v>202</v>
      </c>
      <c r="H6" s="141" t="s">
        <v>206</v>
      </c>
      <c r="I6" s="2" t="s">
        <v>202</v>
      </c>
      <c r="J6" s="141" t="s">
        <v>206</v>
      </c>
      <c r="K6" s="2" t="s">
        <v>202</v>
      </c>
      <c r="L6" s="141" t="s">
        <v>206</v>
      </c>
      <c r="M6" s="2"/>
      <c r="N6" s="3"/>
    </row>
    <row r="7" spans="1:14" s="18" customFormat="1" ht="12.75" x14ac:dyDescent="0.2">
      <c r="A7" s="2">
        <v>15</v>
      </c>
      <c r="B7" s="1" t="s">
        <v>239</v>
      </c>
      <c r="C7" s="2" t="s">
        <v>202</v>
      </c>
      <c r="D7" s="141" t="s">
        <v>206</v>
      </c>
      <c r="E7" s="2" t="s">
        <v>202</v>
      </c>
      <c r="F7" s="141" t="s">
        <v>206</v>
      </c>
      <c r="G7" s="2" t="s">
        <v>202</v>
      </c>
      <c r="H7" s="141" t="s">
        <v>206</v>
      </c>
      <c r="I7" s="2" t="s">
        <v>202</v>
      </c>
      <c r="J7" s="141" t="s">
        <v>206</v>
      </c>
      <c r="K7" s="2" t="s">
        <v>202</v>
      </c>
      <c r="L7" s="141" t="s">
        <v>206</v>
      </c>
      <c r="M7" s="2" t="s">
        <v>202</v>
      </c>
      <c r="N7" s="141" t="s">
        <v>206</v>
      </c>
    </row>
    <row r="8" spans="1:14" s="18" customFormat="1" ht="12.75" x14ac:dyDescent="0.2">
      <c r="A8" s="2">
        <v>20</v>
      </c>
      <c r="B8" s="1" t="s">
        <v>240</v>
      </c>
      <c r="C8" s="2" t="s">
        <v>202</v>
      </c>
      <c r="D8" s="141" t="s">
        <v>206</v>
      </c>
      <c r="E8" s="2" t="s">
        <v>202</v>
      </c>
      <c r="F8" s="141" t="s">
        <v>206</v>
      </c>
      <c r="G8" s="2" t="s">
        <v>202</v>
      </c>
      <c r="H8" s="141" t="s">
        <v>206</v>
      </c>
      <c r="I8" s="2"/>
      <c r="J8" s="3"/>
      <c r="K8" s="2"/>
      <c r="L8" s="3"/>
      <c r="M8" s="2"/>
      <c r="N8" s="3"/>
    </row>
    <row r="9" spans="1:14" s="18" customFormat="1" ht="12.75" x14ac:dyDescent="0.2">
      <c r="A9" s="2">
        <v>43</v>
      </c>
      <c r="B9" s="1" t="s">
        <v>270</v>
      </c>
      <c r="C9" s="2" t="s">
        <v>202</v>
      </c>
      <c r="D9" s="141" t="s">
        <v>206</v>
      </c>
      <c r="E9" s="2" t="s">
        <v>202</v>
      </c>
      <c r="F9" s="141" t="s">
        <v>206</v>
      </c>
      <c r="G9" s="2" t="s">
        <v>202</v>
      </c>
      <c r="H9" s="141" t="s">
        <v>206</v>
      </c>
      <c r="I9" s="2" t="s">
        <v>202</v>
      </c>
      <c r="J9" s="141" t="s">
        <v>206</v>
      </c>
      <c r="K9" s="2" t="s">
        <v>202</v>
      </c>
      <c r="L9" s="141" t="s">
        <v>206</v>
      </c>
      <c r="M9" s="2" t="s">
        <v>202</v>
      </c>
      <c r="N9" s="141" t="s">
        <v>206</v>
      </c>
    </row>
    <row r="10" spans="1:14" s="18" customFormat="1" ht="12.75" x14ac:dyDescent="0.2">
      <c r="A10" s="2">
        <v>46</v>
      </c>
      <c r="B10" s="1" t="s">
        <v>271</v>
      </c>
      <c r="C10" s="2" t="s">
        <v>202</v>
      </c>
      <c r="D10" s="141" t="s">
        <v>206</v>
      </c>
      <c r="E10" s="2" t="s">
        <v>202</v>
      </c>
      <c r="F10" s="141" t="s">
        <v>206</v>
      </c>
      <c r="G10" s="2" t="s">
        <v>202</v>
      </c>
      <c r="H10" s="141" t="s">
        <v>206</v>
      </c>
      <c r="I10" s="2"/>
      <c r="J10" s="141"/>
      <c r="K10" s="2"/>
      <c r="L10" s="3"/>
      <c r="M10" s="2"/>
      <c r="N10" s="3"/>
    </row>
    <row r="11" spans="1:14" s="194" customFormat="1" ht="12.75" customHeight="1" x14ac:dyDescent="0.2">
      <c r="A11" s="2">
        <v>61</v>
      </c>
      <c r="B11" s="1" t="s">
        <v>272</v>
      </c>
      <c r="C11" s="2" t="s">
        <v>202</v>
      </c>
      <c r="D11" s="141" t="s">
        <v>206</v>
      </c>
      <c r="E11" s="2" t="s">
        <v>202</v>
      </c>
      <c r="F11" s="141" t="s">
        <v>206</v>
      </c>
      <c r="G11" s="193" t="s">
        <v>202</v>
      </c>
      <c r="H11" s="141" t="s">
        <v>206</v>
      </c>
      <c r="I11" s="193" t="s">
        <v>202</v>
      </c>
      <c r="J11" s="141" t="s">
        <v>206</v>
      </c>
      <c r="K11" s="193" t="s">
        <v>202</v>
      </c>
      <c r="L11" s="141" t="s">
        <v>206</v>
      </c>
      <c r="M11" s="193" t="s">
        <v>202</v>
      </c>
      <c r="N11" s="141" t="s">
        <v>206</v>
      </c>
    </row>
    <row r="12" spans="1:14" s="18" customFormat="1" ht="12.75" x14ac:dyDescent="0.2">
      <c r="A12" s="2">
        <v>92</v>
      </c>
      <c r="B12" s="1" t="s">
        <v>273</v>
      </c>
      <c r="C12" s="2" t="s">
        <v>202</v>
      </c>
      <c r="D12" s="141" t="s">
        <v>206</v>
      </c>
      <c r="E12" s="2" t="s">
        <v>202</v>
      </c>
      <c r="F12" s="141" t="s">
        <v>206</v>
      </c>
      <c r="G12" s="2" t="s">
        <v>202</v>
      </c>
      <c r="H12" s="141" t="s">
        <v>206</v>
      </c>
      <c r="I12" s="2" t="s">
        <v>202</v>
      </c>
      <c r="J12" s="141" t="s">
        <v>206</v>
      </c>
      <c r="K12" s="2"/>
      <c r="L12" s="3"/>
      <c r="M12" s="2"/>
      <c r="N12" s="3"/>
    </row>
    <row r="13" spans="1:14" s="18" customFormat="1" ht="12.75" x14ac:dyDescent="0.2">
      <c r="A13" s="2">
        <v>706</v>
      </c>
      <c r="B13" s="1" t="s">
        <v>241</v>
      </c>
      <c r="C13" s="2" t="s">
        <v>202</v>
      </c>
      <c r="D13" s="141" t="s">
        <v>206</v>
      </c>
      <c r="E13" s="2" t="s">
        <v>202</v>
      </c>
      <c r="F13" s="141" t="s">
        <v>206</v>
      </c>
      <c r="G13" s="2" t="s">
        <v>202</v>
      </c>
      <c r="H13" s="141" t="s">
        <v>206</v>
      </c>
      <c r="I13" s="2" t="s">
        <v>202</v>
      </c>
      <c r="J13" s="141" t="s">
        <v>206</v>
      </c>
      <c r="K13" s="2" t="s">
        <v>202</v>
      </c>
      <c r="L13" s="141" t="s">
        <v>206</v>
      </c>
      <c r="M13" s="2" t="s">
        <v>202</v>
      </c>
      <c r="N13" s="141" t="s">
        <v>206</v>
      </c>
    </row>
    <row r="14" spans="1:14" s="18" customFormat="1" ht="12.75" x14ac:dyDescent="0.2">
      <c r="A14" s="2" t="s">
        <v>263</v>
      </c>
      <c r="B14" s="1" t="s">
        <v>274</v>
      </c>
      <c r="C14" s="2" t="s">
        <v>202</v>
      </c>
      <c r="D14" s="141" t="s">
        <v>206</v>
      </c>
      <c r="E14" s="2" t="s">
        <v>202</v>
      </c>
      <c r="F14" s="141" t="s">
        <v>206</v>
      </c>
      <c r="G14" s="2" t="s">
        <v>202</v>
      </c>
      <c r="H14" s="141" t="s">
        <v>206</v>
      </c>
      <c r="I14" s="2" t="s">
        <v>202</v>
      </c>
      <c r="J14" s="141" t="s">
        <v>206</v>
      </c>
      <c r="K14" s="2" t="s">
        <v>202</v>
      </c>
      <c r="L14" s="141" t="s">
        <v>206</v>
      </c>
      <c r="M14" s="2"/>
      <c r="N14" s="3"/>
    </row>
    <row r="15" spans="1:14" s="18" customFormat="1" ht="12.75" x14ac:dyDescent="0.2">
      <c r="A15" s="2"/>
      <c r="B15" s="1"/>
      <c r="C15" s="2"/>
      <c r="D15" s="140"/>
      <c r="E15" s="2"/>
      <c r="F15" s="3"/>
      <c r="G15" s="2"/>
      <c r="H15" s="3"/>
      <c r="I15" s="2"/>
      <c r="J15" s="3"/>
      <c r="K15" s="2"/>
      <c r="L15" s="3"/>
      <c r="M15" s="2"/>
      <c r="N15" s="3"/>
    </row>
    <row r="16" spans="1:14" s="18" customFormat="1" ht="12.75" x14ac:dyDescent="0.2">
      <c r="A16" s="2"/>
      <c r="B16" s="1"/>
      <c r="C16" s="2"/>
      <c r="D16" s="140"/>
      <c r="E16" s="2"/>
      <c r="F16" s="3"/>
      <c r="G16" s="2"/>
      <c r="H16" s="3"/>
      <c r="I16" s="2"/>
      <c r="J16" s="3"/>
      <c r="K16" s="2"/>
      <c r="L16" s="3"/>
      <c r="M16" s="2"/>
      <c r="N16" s="3"/>
    </row>
    <row r="17" spans="1:14" s="18" customFormat="1" ht="12.75" x14ac:dyDescent="0.2">
      <c r="A17" s="2"/>
      <c r="B17" s="1"/>
      <c r="C17" s="2"/>
      <c r="D17" s="140"/>
      <c r="E17" s="2"/>
      <c r="F17" s="3"/>
      <c r="G17" s="2"/>
      <c r="H17" s="3"/>
      <c r="I17" s="2"/>
      <c r="J17" s="3"/>
      <c r="K17" s="2"/>
      <c r="L17" s="3"/>
      <c r="M17" s="2"/>
      <c r="N17" s="3"/>
    </row>
    <row r="18" spans="1:14" s="18" customFormat="1" ht="12.75" x14ac:dyDescent="0.2">
      <c r="A18" s="2"/>
      <c r="B18" s="1"/>
      <c r="C18" s="2"/>
      <c r="D18" s="140"/>
      <c r="E18" s="2"/>
      <c r="F18" s="3"/>
      <c r="G18" s="2"/>
      <c r="H18" s="3"/>
      <c r="I18" s="2"/>
      <c r="J18" s="3"/>
      <c r="K18" s="2"/>
      <c r="L18" s="3"/>
      <c r="M18" s="2"/>
      <c r="N18" s="3"/>
    </row>
    <row r="19" spans="1:14" s="18" customFormat="1" ht="15" x14ac:dyDescent="0.25">
      <c r="A19" s="65"/>
      <c r="B19" s="64"/>
      <c r="C19" s="2"/>
      <c r="D19" s="140"/>
      <c r="E19" s="2"/>
      <c r="F19" s="3"/>
      <c r="G19" s="2"/>
      <c r="H19" s="3"/>
      <c r="I19" s="2"/>
      <c r="J19" s="3"/>
      <c r="K19" s="2"/>
      <c r="L19" s="3"/>
      <c r="M19" s="2"/>
      <c r="N19" s="3"/>
    </row>
    <row r="20" spans="1:14" s="18" customFormat="1" ht="15" x14ac:dyDescent="0.25">
      <c r="A20" s="65"/>
      <c r="B20" s="64"/>
      <c r="C20" s="2"/>
      <c r="D20" s="140"/>
      <c r="E20" s="2"/>
      <c r="F20" s="3"/>
      <c r="G20" s="2"/>
      <c r="H20" s="3"/>
      <c r="I20" s="2"/>
      <c r="J20" s="3"/>
      <c r="K20" s="2"/>
      <c r="L20" s="3"/>
      <c r="M20" s="2"/>
      <c r="N20" s="3"/>
    </row>
    <row r="21" spans="1:14" s="18" customFormat="1" ht="15" x14ac:dyDescent="0.25">
      <c r="A21" s="65"/>
      <c r="B21" s="64"/>
      <c r="C21" s="2"/>
      <c r="D21" s="140"/>
      <c r="E21" s="2"/>
      <c r="F21" s="3"/>
      <c r="G21" s="2"/>
      <c r="H21" s="3"/>
      <c r="I21" s="2"/>
      <c r="J21" s="3"/>
      <c r="K21" s="2"/>
      <c r="L21" s="3"/>
      <c r="M21" s="2"/>
      <c r="N21" s="3"/>
    </row>
    <row r="22" spans="1:14" s="18" customFormat="1" ht="15" x14ac:dyDescent="0.25">
      <c r="A22" s="65"/>
      <c r="B22" s="64"/>
      <c r="C22" s="2"/>
      <c r="D22" s="140"/>
      <c r="E22" s="2"/>
      <c r="F22" s="3"/>
      <c r="G22" s="2"/>
      <c r="H22" s="3"/>
      <c r="I22" s="2"/>
      <c r="J22" s="3"/>
      <c r="K22" s="2"/>
      <c r="L22" s="3"/>
      <c r="M22" s="2"/>
      <c r="N22" s="3"/>
    </row>
    <row r="23" spans="1:14" s="18" customFormat="1" ht="15" x14ac:dyDescent="0.25">
      <c r="A23" s="65"/>
      <c r="B23" s="64"/>
      <c r="C23" s="2"/>
      <c r="D23" s="140"/>
      <c r="E23" s="2"/>
      <c r="F23" s="3"/>
      <c r="G23" s="2"/>
      <c r="H23" s="3"/>
      <c r="I23" s="2"/>
      <c r="J23" s="3"/>
      <c r="K23" s="2"/>
      <c r="L23" s="3"/>
      <c r="M23" s="2"/>
      <c r="N23" s="3"/>
    </row>
    <row r="24" spans="1:14" s="18" customFormat="1" ht="15" x14ac:dyDescent="0.25">
      <c r="A24" s="65"/>
      <c r="B24" s="64"/>
      <c r="C24" s="2"/>
      <c r="D24" s="140"/>
      <c r="E24" s="2"/>
      <c r="F24" s="3"/>
      <c r="G24" s="2"/>
      <c r="H24" s="3"/>
      <c r="I24" s="2"/>
      <c r="J24" s="3"/>
      <c r="K24" s="2"/>
      <c r="L24" s="3"/>
      <c r="M24" s="2"/>
      <c r="N24" s="3"/>
    </row>
    <row r="25" spans="1:14" ht="15" x14ac:dyDescent="0.25">
      <c r="A25" s="65"/>
      <c r="B25" s="64"/>
      <c r="C25" s="2"/>
      <c r="D25" s="140"/>
      <c r="E25" s="2"/>
      <c r="F25" s="3"/>
      <c r="G25" s="2"/>
      <c r="H25" s="3"/>
      <c r="I25" s="2"/>
      <c r="J25" s="3"/>
      <c r="K25" s="2"/>
      <c r="L25" s="3"/>
      <c r="M25" s="2"/>
      <c r="N25" s="3"/>
    </row>
    <row r="26" spans="1:14" s="18" customFormat="1" x14ac:dyDescent="0.25">
      <c r="B26" s="13"/>
      <c r="C26" s="25"/>
      <c r="D26" s="26"/>
      <c r="E26" s="25"/>
      <c r="F26" s="26"/>
      <c r="G26" s="25"/>
      <c r="H26" s="26"/>
      <c r="I26" s="25"/>
      <c r="J26" s="26"/>
      <c r="K26" s="25"/>
      <c r="L26" s="26"/>
      <c r="M26" s="16"/>
    </row>
    <row r="29" spans="1:14" ht="12.75" x14ac:dyDescent="0.2">
      <c r="C29" s="248"/>
      <c r="D29" s="249"/>
    </row>
    <row r="30" spans="1:14" ht="12.75" x14ac:dyDescent="0.2">
      <c r="C30" s="34"/>
      <c r="D30" s="35"/>
      <c r="F30" s="29" t="s">
        <v>202</v>
      </c>
      <c r="G30" s="139" t="s">
        <v>206</v>
      </c>
    </row>
    <row r="32" spans="1:14" ht="12.75" x14ac:dyDescent="0.2">
      <c r="C32" s="34"/>
      <c r="D32" s="35"/>
    </row>
    <row r="33" spans="3:4" ht="12.75" x14ac:dyDescent="0.2">
      <c r="C33" s="34"/>
      <c r="D33" s="35"/>
    </row>
    <row r="34" spans="3:4" ht="12.75" x14ac:dyDescent="0.2">
      <c r="C34" s="34"/>
      <c r="D34" s="35"/>
    </row>
    <row r="35" spans="3:4" ht="12.75" x14ac:dyDescent="0.2">
      <c r="C35" s="34"/>
      <c r="D35" s="35"/>
    </row>
    <row r="36" spans="3:4" ht="12.75" x14ac:dyDescent="0.2">
      <c r="C36" s="34"/>
      <c r="D36" s="35"/>
    </row>
    <row r="37" spans="3:4" ht="12.75" x14ac:dyDescent="0.2">
      <c r="C37" s="34"/>
      <c r="D37" s="35"/>
    </row>
    <row r="38" spans="3:4" ht="12.75" x14ac:dyDescent="0.2">
      <c r="C38" s="34"/>
      <c r="D38" s="35"/>
    </row>
    <row r="39" spans="3:4" ht="12.75" x14ac:dyDescent="0.2">
      <c r="C39" s="34"/>
      <c r="D39" s="35"/>
    </row>
    <row r="40" spans="3:4" ht="12.75" x14ac:dyDescent="0.2">
      <c r="C40" s="34"/>
      <c r="D40" s="35"/>
    </row>
    <row r="41" spans="3:4" ht="12.75" x14ac:dyDescent="0.2">
      <c r="C41" s="34"/>
      <c r="D41" s="35"/>
    </row>
    <row r="42" spans="3:4" ht="12.75" x14ac:dyDescent="0.2">
      <c r="C42" s="34"/>
      <c r="D42" s="35"/>
    </row>
    <row r="43" spans="3:4" ht="12.75" x14ac:dyDescent="0.2">
      <c r="C43" s="34"/>
      <c r="D43" s="35"/>
    </row>
    <row r="44" spans="3:4" ht="12.75" x14ac:dyDescent="0.2">
      <c r="C44" s="34"/>
      <c r="D44" s="35"/>
    </row>
    <row r="45" spans="3:4" ht="12.75" x14ac:dyDescent="0.2">
      <c r="C45" s="34"/>
      <c r="D45" s="35"/>
    </row>
    <row r="46" spans="3:4" ht="12.75" x14ac:dyDescent="0.2">
      <c r="C46" s="34"/>
      <c r="D46" s="35"/>
    </row>
    <row r="47" spans="3:4" ht="12.75" x14ac:dyDescent="0.2">
      <c r="C47" s="34"/>
      <c r="D47" s="35"/>
    </row>
    <row r="48" spans="3:4" ht="12.75" x14ac:dyDescent="0.2">
      <c r="C48" s="34"/>
      <c r="D48" s="35"/>
    </row>
    <row r="49" spans="3:4" ht="12.75" x14ac:dyDescent="0.2">
      <c r="C49" s="34"/>
      <c r="D49" s="35"/>
    </row>
    <row r="50" spans="3:4" ht="12.75" x14ac:dyDescent="0.2">
      <c r="C50" s="34"/>
      <c r="D50" s="35"/>
    </row>
    <row r="51" spans="3:4" ht="12.75" x14ac:dyDescent="0.2">
      <c r="C51" s="34"/>
      <c r="D51" s="35"/>
    </row>
    <row r="52" spans="3:4" ht="12.75" x14ac:dyDescent="0.2">
      <c r="C52" s="34"/>
      <c r="D52" s="35"/>
    </row>
    <row r="53" spans="3:4" ht="12.75" x14ac:dyDescent="0.2">
      <c r="C53" s="34"/>
      <c r="D53" s="35"/>
    </row>
    <row r="54" spans="3:4" ht="12.75" x14ac:dyDescent="0.2">
      <c r="C54" s="34"/>
      <c r="D54" s="35"/>
    </row>
    <row r="55" spans="3:4" ht="12.75" x14ac:dyDescent="0.2">
      <c r="C55" s="34"/>
      <c r="D55" s="35"/>
    </row>
    <row r="56" spans="3:4" ht="12.75" x14ac:dyDescent="0.2">
      <c r="C56" s="34"/>
      <c r="D56" s="35"/>
    </row>
    <row r="57" spans="3:4" ht="12.75" x14ac:dyDescent="0.2">
      <c r="C57" s="34"/>
      <c r="D57" s="35"/>
    </row>
    <row r="58" spans="3:4" ht="12.75" x14ac:dyDescent="0.2">
      <c r="C58" s="34"/>
      <c r="D58" s="35"/>
    </row>
    <row r="59" spans="3:4" ht="12.75" x14ac:dyDescent="0.2">
      <c r="C59" s="34"/>
      <c r="D59" s="35"/>
    </row>
    <row r="60" spans="3:4" ht="12.75" x14ac:dyDescent="0.2">
      <c r="C60" s="34"/>
      <c r="D60" s="35"/>
    </row>
    <row r="61" spans="3:4" ht="12.75" x14ac:dyDescent="0.2">
      <c r="C61" s="34"/>
      <c r="D61" s="35"/>
    </row>
    <row r="62" spans="3:4" ht="12.75" x14ac:dyDescent="0.2">
      <c r="C62" s="34"/>
      <c r="D62" s="35"/>
    </row>
    <row r="63" spans="3:4" ht="12.75" x14ac:dyDescent="0.2">
      <c r="C63" s="34"/>
      <c r="D63" s="35"/>
    </row>
    <row r="64" spans="3:4" ht="12.75" x14ac:dyDescent="0.2">
      <c r="C64" s="36"/>
      <c r="D64" s="37"/>
    </row>
    <row r="65" spans="3:4" ht="12.75" x14ac:dyDescent="0.2">
      <c r="C65" s="38"/>
      <c r="D65" s="39"/>
    </row>
    <row r="66" spans="3:4" ht="12.75" x14ac:dyDescent="0.2">
      <c r="C66" s="38"/>
      <c r="D66" s="39"/>
    </row>
    <row r="67" spans="3:4" ht="12.75" x14ac:dyDescent="0.2">
      <c r="C67" s="38"/>
      <c r="D67" s="39"/>
    </row>
    <row r="68" spans="3:4" ht="12.75" x14ac:dyDescent="0.2">
      <c r="C68" s="38"/>
      <c r="D68" s="39"/>
    </row>
    <row r="69" spans="3:4" ht="12.75" x14ac:dyDescent="0.2">
      <c r="C69" s="38"/>
      <c r="D69" s="39"/>
    </row>
    <row r="70" spans="3:4" ht="12.75" x14ac:dyDescent="0.2">
      <c r="C70" s="38"/>
      <c r="D70" s="39"/>
    </row>
    <row r="71" spans="3:4" ht="12.75" x14ac:dyDescent="0.2">
      <c r="C71" s="38"/>
      <c r="D71" s="39"/>
    </row>
    <row r="72" spans="3:4" ht="12.75" x14ac:dyDescent="0.2">
      <c r="C72" s="38"/>
      <c r="D72" s="39"/>
    </row>
    <row r="73" spans="3:4" ht="12.75" x14ac:dyDescent="0.2">
      <c r="C73" s="38"/>
      <c r="D73" s="39"/>
    </row>
    <row r="74" spans="3:4" ht="12.75" x14ac:dyDescent="0.2">
      <c r="C74" s="38"/>
      <c r="D74" s="39"/>
    </row>
    <row r="75" spans="3:4" ht="12.75" x14ac:dyDescent="0.2">
      <c r="C75" s="38"/>
      <c r="D75" s="39"/>
    </row>
    <row r="76" spans="3:4" ht="12.75" x14ac:dyDescent="0.2">
      <c r="C76" s="38"/>
      <c r="D76" s="39"/>
    </row>
  </sheetData>
  <sortState xmlns:xlrd2="http://schemas.microsoft.com/office/spreadsheetml/2017/richdata2" ref="A7:B24">
    <sortCondition ref="A7"/>
  </sortState>
  <pageMargins left="0.7" right="0.34375" top="0.75" bottom="0.75" header="0.3" footer="0.3"/>
  <pageSetup paperSize="9" orientation="portrait" horizontalDpi="300" verticalDpi="300" r:id="rId1"/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A6500"/>
  </sheetPr>
  <dimension ref="A1:AK298"/>
  <sheetViews>
    <sheetView workbookViewId="0">
      <selection activeCell="O18" sqref="O18"/>
    </sheetView>
  </sheetViews>
  <sheetFormatPr defaultRowHeight="15.75" x14ac:dyDescent="0.25"/>
  <cols>
    <col min="1" max="1" width="5.85546875" style="13" customWidth="1"/>
    <col min="2" max="2" width="19.7109375" style="13" customWidth="1"/>
    <col min="3" max="3" width="5.7109375" style="29" customWidth="1"/>
    <col min="4" max="4" width="5.28515625" style="31" customWidth="1"/>
    <col min="5" max="5" width="5.7109375" style="29" customWidth="1"/>
    <col min="6" max="6" width="5.28515625" style="28" customWidth="1"/>
    <col min="7" max="7" width="5.7109375" style="29" customWidth="1"/>
    <col min="8" max="8" width="5.28515625" style="28" customWidth="1"/>
    <col min="9" max="9" width="5.7109375" style="28" customWidth="1"/>
    <col min="10" max="10" width="5.28515625" style="28" customWidth="1"/>
    <col min="11" max="11" width="5.7109375" style="28" customWidth="1"/>
    <col min="12" max="12" width="5.28515625" style="28" customWidth="1"/>
    <col min="13" max="13" width="6.28515625" style="13" customWidth="1"/>
    <col min="14" max="14" width="5.28515625" style="13" customWidth="1"/>
    <col min="15" max="15" width="8.5703125" style="13" customWidth="1"/>
    <col min="16" max="16" width="8.28515625" style="29" hidden="1" customWidth="1"/>
    <col min="17" max="17" width="5.85546875" style="13" hidden="1" customWidth="1"/>
    <col min="18" max="18" width="17.7109375" style="13" hidden="1" customWidth="1"/>
    <col min="19" max="20" width="9.140625" style="29" hidden="1" customWidth="1"/>
    <col min="21" max="21" width="9.140625" style="13" hidden="1" customWidth="1"/>
    <col min="22" max="22" width="8.42578125" style="60" hidden="1" customWidth="1"/>
    <col min="23" max="23" width="5.85546875" style="13" hidden="1" customWidth="1"/>
    <col min="24" max="24" width="17.7109375" style="13" hidden="1" customWidth="1"/>
    <col min="25" max="25" width="9.140625" style="13" hidden="1" customWidth="1"/>
    <col min="26" max="26" width="6.28515625" style="13" hidden="1" customWidth="1"/>
    <col min="27" max="27" width="0" style="13" hidden="1" customWidth="1"/>
    <col min="28" max="29" width="9.140625" style="13"/>
    <col min="30" max="30" width="17.28515625" style="13" customWidth="1"/>
    <col min="31" max="16384" width="9.140625" style="13"/>
  </cols>
  <sheetData>
    <row r="1" spans="1:37" s="18" customFormat="1" x14ac:dyDescent="0.25">
      <c r="A1" s="221" t="s">
        <v>243</v>
      </c>
      <c r="B1" s="13"/>
      <c r="C1" s="14"/>
      <c r="D1" s="15"/>
      <c r="E1" s="16"/>
      <c r="F1" s="17"/>
      <c r="G1" s="16"/>
      <c r="H1" s="17"/>
      <c r="I1" s="16"/>
      <c r="J1" s="17"/>
      <c r="K1" s="16"/>
      <c r="L1" s="17"/>
      <c r="P1" s="16"/>
      <c r="S1" s="16"/>
      <c r="T1" s="16"/>
      <c r="U1" s="16"/>
      <c r="V1" s="16"/>
    </row>
    <row r="2" spans="1:37" s="18" customFormat="1" x14ac:dyDescent="0.25">
      <c r="A2" s="45"/>
      <c r="B2" s="13"/>
      <c r="C2" s="14"/>
      <c r="D2" s="15"/>
      <c r="E2" s="16"/>
      <c r="F2" s="17"/>
      <c r="G2" s="16"/>
      <c r="H2" s="17"/>
      <c r="I2" s="16"/>
      <c r="J2" s="17"/>
      <c r="K2" s="16"/>
      <c r="L2" s="17"/>
      <c r="P2" s="16"/>
      <c r="R2" s="200" t="s">
        <v>208</v>
      </c>
      <c r="S2" s="16"/>
      <c r="T2" s="16"/>
      <c r="U2" s="16"/>
      <c r="V2" s="16"/>
    </row>
    <row r="3" spans="1:37" x14ac:dyDescent="0.25">
      <c r="A3" s="119" t="s">
        <v>287</v>
      </c>
      <c r="C3" s="25"/>
      <c r="D3" s="26"/>
      <c r="E3" s="25"/>
      <c r="F3" s="26"/>
      <c r="G3" s="25"/>
      <c r="H3" s="26"/>
      <c r="I3" s="46"/>
      <c r="J3" s="47"/>
      <c r="K3" s="46"/>
      <c r="L3" s="48"/>
      <c r="P3" s="29" t="s">
        <v>44</v>
      </c>
      <c r="Q3" s="119" t="s">
        <v>192</v>
      </c>
      <c r="V3" s="29" t="s">
        <v>44</v>
      </c>
      <c r="W3" s="119" t="s">
        <v>192</v>
      </c>
      <c r="AB3" s="29"/>
      <c r="AC3" s="119"/>
      <c r="AE3" s="29"/>
      <c r="AF3" s="29"/>
      <c r="AH3" s="29"/>
      <c r="AI3" s="119"/>
    </row>
    <row r="4" spans="1:37" ht="25.5" x14ac:dyDescent="0.2">
      <c r="A4" s="49" t="s">
        <v>4</v>
      </c>
      <c r="B4" s="49" t="s">
        <v>0</v>
      </c>
      <c r="C4" s="50" t="s">
        <v>10</v>
      </c>
      <c r="D4" s="51" t="s">
        <v>3</v>
      </c>
      <c r="E4" s="50" t="s">
        <v>11</v>
      </c>
      <c r="F4" s="51" t="s">
        <v>3</v>
      </c>
      <c r="G4" s="50" t="s">
        <v>12</v>
      </c>
      <c r="H4" s="51" t="s">
        <v>3</v>
      </c>
      <c r="I4" s="50" t="s">
        <v>30</v>
      </c>
      <c r="J4" s="51" t="s">
        <v>3</v>
      </c>
      <c r="K4" s="50" t="s">
        <v>31</v>
      </c>
      <c r="L4" s="51" t="s">
        <v>3</v>
      </c>
      <c r="M4" s="52" t="s">
        <v>1</v>
      </c>
      <c r="N4" s="44" t="s">
        <v>2</v>
      </c>
      <c r="O4" s="198"/>
      <c r="P4" s="199" t="s">
        <v>37</v>
      </c>
      <c r="Q4" s="49" t="s">
        <v>4</v>
      </c>
      <c r="R4" s="49" t="s">
        <v>0</v>
      </c>
      <c r="S4" s="54" t="s">
        <v>33</v>
      </c>
      <c r="T4" s="55"/>
      <c r="U4" s="55"/>
      <c r="V4" s="59" t="s">
        <v>38</v>
      </c>
      <c r="W4" s="49" t="s">
        <v>4</v>
      </c>
      <c r="X4" s="49" t="s">
        <v>0</v>
      </c>
      <c r="Y4" s="54" t="s">
        <v>34</v>
      </c>
      <c r="Z4" s="44" t="s">
        <v>2</v>
      </c>
      <c r="AB4" s="59"/>
      <c r="AC4" s="57"/>
      <c r="AD4" s="57"/>
      <c r="AE4" s="55"/>
      <c r="AF4" s="55"/>
      <c r="AG4" s="55"/>
      <c r="AH4" s="59"/>
      <c r="AI4" s="57"/>
      <c r="AJ4" s="57"/>
      <c r="AK4" s="55"/>
    </row>
    <row r="5" spans="1:37" ht="12.75" x14ac:dyDescent="0.2">
      <c r="A5" s="2">
        <v>107</v>
      </c>
      <c r="B5" s="1" t="s">
        <v>228</v>
      </c>
      <c r="C5" s="6">
        <v>1</v>
      </c>
      <c r="D5" s="3">
        <f ca="1">LOOKUP(C5,Result,Points!$B$2:$B$35)</f>
        <v>25</v>
      </c>
      <c r="E5" s="6">
        <v>1</v>
      </c>
      <c r="F5" s="3">
        <f ca="1">LOOKUP(E5,Result,Points!$B$2:$B$35)</f>
        <v>25</v>
      </c>
      <c r="G5" s="6">
        <v>1</v>
      </c>
      <c r="H5" s="3">
        <f ca="1">LOOKUP(G5,Result,Points!$B$2:$B$35)</f>
        <v>25</v>
      </c>
      <c r="I5" s="6">
        <v>1</v>
      </c>
      <c r="J5" s="3">
        <f ca="1">LOOKUP(I5,Result,Points!$B$2:$B$35)</f>
        <v>25</v>
      </c>
      <c r="K5" s="6">
        <v>1</v>
      </c>
      <c r="L5" s="3">
        <f ca="1">LOOKUP(K5,Result,Points!$B$2:$B$35)</f>
        <v>25</v>
      </c>
      <c r="M5" s="4">
        <f ca="1">SUM(D5,F5,H5,J5,L5)</f>
        <v>125</v>
      </c>
      <c r="N5" s="2" t="s">
        <v>13</v>
      </c>
      <c r="O5" s="27"/>
      <c r="P5" s="29">
        <v>11</v>
      </c>
      <c r="Q5" s="10">
        <f>A12</f>
        <v>113</v>
      </c>
      <c r="R5" s="130" t="str">
        <f>B12</f>
        <v>Levi Sutherland</v>
      </c>
      <c r="S5" s="2"/>
      <c r="V5" s="29">
        <v>1</v>
      </c>
      <c r="W5" s="10" t="e">
        <f>#REF!</f>
        <v>#REF!</v>
      </c>
      <c r="X5" s="5" t="e">
        <f>#REF!</f>
        <v>#REF!</v>
      </c>
      <c r="Y5" s="4">
        <f t="shared" ref="Y5:Y10" ca="1" si="0">SUM(L5,N5,H5,F5,D5)</f>
        <v>100</v>
      </c>
      <c r="Z5" s="2" t="s">
        <v>13</v>
      </c>
      <c r="AB5" s="29"/>
      <c r="AC5" s="43"/>
      <c r="AD5" s="197"/>
      <c r="AE5" s="29"/>
      <c r="AF5" s="29"/>
      <c r="AH5" s="29"/>
      <c r="AI5" s="43"/>
      <c r="AJ5" s="197"/>
      <c r="AK5" s="29"/>
    </row>
    <row r="6" spans="1:37" ht="12.75" x14ac:dyDescent="0.2">
      <c r="A6" s="2">
        <v>49</v>
      </c>
      <c r="B6" s="1" t="s">
        <v>226</v>
      </c>
      <c r="C6" s="6">
        <v>2</v>
      </c>
      <c r="D6" s="3">
        <f ca="1">LOOKUP(C6,Result,Points!$B$2:$B$35)</f>
        <v>22</v>
      </c>
      <c r="E6" s="6">
        <v>2</v>
      </c>
      <c r="F6" s="3">
        <f ca="1">LOOKUP(E6,Result,Points!$B$2:$B$35)</f>
        <v>22</v>
      </c>
      <c r="G6" s="6">
        <v>2</v>
      </c>
      <c r="H6" s="3">
        <f ca="1">LOOKUP(G6,Result,Points!$B$2:$B$35)</f>
        <v>22</v>
      </c>
      <c r="I6" s="6">
        <v>2</v>
      </c>
      <c r="J6" s="3">
        <f ca="1">LOOKUP(I6,Result,Points!$B$2:$B$35)</f>
        <v>22</v>
      </c>
      <c r="K6" s="6">
        <v>2</v>
      </c>
      <c r="L6" s="3">
        <f ca="1">LOOKUP(K6,Result,Points!$B$2:$B$35)</f>
        <v>22</v>
      </c>
      <c r="M6" s="4">
        <f ca="1">SUM(D6,F6,H6,J6,L6)</f>
        <v>110</v>
      </c>
      <c r="N6" s="2" t="s">
        <v>14</v>
      </c>
      <c r="O6" s="27"/>
      <c r="P6" s="29">
        <v>12</v>
      </c>
      <c r="Q6" s="10" t="e">
        <f>#REF!</f>
        <v>#REF!</v>
      </c>
      <c r="R6" s="130" t="e">
        <f>#REF!</f>
        <v>#REF!</v>
      </c>
      <c r="S6" s="2"/>
      <c r="V6" s="29">
        <v>2</v>
      </c>
      <c r="W6" s="10" t="e">
        <f>#REF!</f>
        <v>#REF!</v>
      </c>
      <c r="X6" s="5" t="e">
        <f>#REF!</f>
        <v>#REF!</v>
      </c>
      <c r="Y6" s="4">
        <f t="shared" ca="1" si="0"/>
        <v>88</v>
      </c>
      <c r="Z6" s="2" t="s">
        <v>14</v>
      </c>
      <c r="AB6" s="29"/>
      <c r="AC6" s="43"/>
      <c r="AD6" s="42"/>
      <c r="AE6" s="29"/>
      <c r="AF6" s="29"/>
      <c r="AH6" s="29"/>
      <c r="AI6" s="43"/>
      <c r="AJ6" s="197"/>
      <c r="AK6" s="29"/>
    </row>
    <row r="7" spans="1:37" ht="12.75" x14ac:dyDescent="0.2">
      <c r="A7" s="2">
        <v>75</v>
      </c>
      <c r="B7" s="1" t="s">
        <v>246</v>
      </c>
      <c r="C7" s="8">
        <v>3</v>
      </c>
      <c r="D7" s="3">
        <f ca="1">LOOKUP(C7,Result,Points!$B$2:$B$35)</f>
        <v>20</v>
      </c>
      <c r="E7" s="8">
        <v>5</v>
      </c>
      <c r="F7" s="3">
        <f ca="1">LOOKUP(E7,Result,Points!$B$2:$B$35)</f>
        <v>16</v>
      </c>
      <c r="G7" s="8">
        <v>6</v>
      </c>
      <c r="H7" s="3">
        <f ca="1">LOOKUP(G7,Result,Points!$B$2:$B$35)</f>
        <v>15</v>
      </c>
      <c r="I7" s="8">
        <v>3</v>
      </c>
      <c r="J7" s="3">
        <f ca="1">LOOKUP(I7,Result,Points!$B$2:$B$35)</f>
        <v>20</v>
      </c>
      <c r="K7" s="8">
        <v>4</v>
      </c>
      <c r="L7" s="3">
        <f ca="1">LOOKUP(K7,Result,Points!$B$2:$B$35)</f>
        <v>18</v>
      </c>
      <c r="M7" s="4">
        <f ca="1">SUM(D7,F7,H7,J7,L7)</f>
        <v>89</v>
      </c>
      <c r="N7" s="2" t="s">
        <v>15</v>
      </c>
      <c r="O7" s="27"/>
      <c r="P7" s="29">
        <v>13</v>
      </c>
      <c r="Q7" s="10" t="str">
        <f>A15</f>
        <v>C12</v>
      </c>
      <c r="R7" s="130" t="str">
        <f>B15</f>
        <v>Calais Riley</v>
      </c>
      <c r="S7" s="2"/>
      <c r="V7" s="29">
        <v>3</v>
      </c>
      <c r="W7" s="10">
        <f t="shared" ref="W7:X12" si="1">A5</f>
        <v>107</v>
      </c>
      <c r="X7" s="5" t="str">
        <f t="shared" si="1"/>
        <v>Taylen Howard</v>
      </c>
      <c r="Y7" s="4">
        <f t="shared" ca="1" si="0"/>
        <v>69</v>
      </c>
      <c r="Z7" s="2" t="s">
        <v>15</v>
      </c>
      <c r="AB7" s="29"/>
      <c r="AC7" s="43"/>
      <c r="AD7" s="42"/>
      <c r="AE7" s="29"/>
      <c r="AF7" s="29"/>
      <c r="AH7" s="29"/>
      <c r="AI7" s="43"/>
      <c r="AJ7" s="197"/>
      <c r="AK7" s="29"/>
    </row>
    <row r="8" spans="1:37" ht="12.75" x14ac:dyDescent="0.2">
      <c r="A8" s="237">
        <v>23</v>
      </c>
      <c r="B8" s="1" t="s">
        <v>224</v>
      </c>
      <c r="C8" s="192">
        <v>5</v>
      </c>
      <c r="D8" s="3">
        <f ca="1">LOOKUP(C8,Result,Points!$B$2:$B$35)</f>
        <v>16</v>
      </c>
      <c r="E8" s="192">
        <v>4</v>
      </c>
      <c r="F8" s="3">
        <f ca="1">LOOKUP(E8,Result,Points!$B$2:$B$35)</f>
        <v>18</v>
      </c>
      <c r="G8" s="192">
        <v>5</v>
      </c>
      <c r="H8" s="3">
        <f ca="1">LOOKUP(G8,Result,Points!$B$2:$B$35)</f>
        <v>16</v>
      </c>
      <c r="I8" s="192">
        <v>5</v>
      </c>
      <c r="J8" s="3">
        <f ca="1">LOOKUP(I8,Result,Points!$B$2:$B$35)</f>
        <v>16</v>
      </c>
      <c r="K8" s="192">
        <v>3</v>
      </c>
      <c r="L8" s="3">
        <f ca="1">LOOKUP(K8,Result,Points!$B$2:$B$35)</f>
        <v>20</v>
      </c>
      <c r="M8" s="4">
        <f ca="1">SUM(D8,F8,H8,J8,L8)</f>
        <v>86</v>
      </c>
      <c r="N8" s="2" t="s">
        <v>16</v>
      </c>
      <c r="O8" s="27"/>
      <c r="P8" s="29">
        <v>14</v>
      </c>
      <c r="Q8" s="10">
        <f t="shared" ref="Q8:R16" si="2">A18</f>
        <v>0</v>
      </c>
      <c r="R8" s="130">
        <f t="shared" si="2"/>
        <v>0</v>
      </c>
      <c r="S8" s="2"/>
      <c r="V8" s="29">
        <v>4</v>
      </c>
      <c r="W8" s="10">
        <f t="shared" si="1"/>
        <v>49</v>
      </c>
      <c r="X8" s="5" t="str">
        <f t="shared" si="1"/>
        <v>Preston Craft</v>
      </c>
      <c r="Y8" s="4">
        <f t="shared" ca="1" si="0"/>
        <v>70</v>
      </c>
      <c r="Z8" s="2" t="s">
        <v>16</v>
      </c>
      <c r="AB8" s="29"/>
      <c r="AC8" s="43"/>
      <c r="AD8" s="42"/>
      <c r="AE8" s="29"/>
      <c r="AF8" s="29"/>
      <c r="AH8" s="29"/>
      <c r="AI8" s="43"/>
      <c r="AJ8" s="197"/>
      <c r="AK8" s="29"/>
    </row>
    <row r="9" spans="1:37" ht="12.75" x14ac:dyDescent="0.2">
      <c r="A9" s="2">
        <v>110</v>
      </c>
      <c r="B9" s="1" t="s">
        <v>229</v>
      </c>
      <c r="C9" s="6">
        <v>4</v>
      </c>
      <c r="D9" s="3">
        <f ca="1">LOOKUP(C9,Result,Points!$B$2:$B$35)</f>
        <v>18</v>
      </c>
      <c r="E9" s="6">
        <v>6</v>
      </c>
      <c r="F9" s="3">
        <f ca="1">LOOKUP(E9,Result,Points!$B$2:$B$35)</f>
        <v>15</v>
      </c>
      <c r="G9" s="6">
        <v>3</v>
      </c>
      <c r="H9" s="3">
        <f ca="1">LOOKUP(G9,Result,Points!$B$2:$B$35)</f>
        <v>20</v>
      </c>
      <c r="I9" s="6">
        <v>7</v>
      </c>
      <c r="J9" s="3">
        <f ca="1">LOOKUP(I9,Result,Points!$B$2:$B$35)</f>
        <v>14</v>
      </c>
      <c r="K9" s="6">
        <v>5</v>
      </c>
      <c r="L9" s="3">
        <f ca="1">LOOKUP(K9,Result,Points!$B$2:$B$35)</f>
        <v>16</v>
      </c>
      <c r="M9" s="4">
        <f ca="1">SUM(D9,F9,H9,J9,L9)</f>
        <v>83</v>
      </c>
      <c r="N9" s="2" t="s">
        <v>17</v>
      </c>
      <c r="O9" s="27"/>
      <c r="P9" s="29">
        <v>15</v>
      </c>
      <c r="Q9" s="10">
        <f t="shared" si="2"/>
        <v>0</v>
      </c>
      <c r="R9" s="130">
        <f t="shared" si="2"/>
        <v>0</v>
      </c>
      <c r="S9" s="2"/>
      <c r="V9" s="29">
        <v>5</v>
      </c>
      <c r="W9" s="10">
        <f t="shared" si="1"/>
        <v>75</v>
      </c>
      <c r="X9" s="5" t="str">
        <f t="shared" si="1"/>
        <v>Jed King</v>
      </c>
      <c r="Y9" s="4">
        <f t="shared" ca="1" si="0"/>
        <v>69</v>
      </c>
      <c r="Z9" s="2" t="s">
        <v>17</v>
      </c>
      <c r="AB9" s="29"/>
      <c r="AC9" s="43"/>
      <c r="AD9" s="42"/>
      <c r="AE9" s="29"/>
      <c r="AF9" s="29"/>
      <c r="AH9" s="29"/>
      <c r="AI9" s="43"/>
      <c r="AJ9" s="197"/>
      <c r="AK9" s="29"/>
    </row>
    <row r="10" spans="1:37" ht="12.75" x14ac:dyDescent="0.2">
      <c r="A10" s="2">
        <v>228</v>
      </c>
      <c r="B10" s="1" t="s">
        <v>283</v>
      </c>
      <c r="C10" s="6">
        <v>6</v>
      </c>
      <c r="D10" s="3">
        <f ca="1">LOOKUP(C10,Result,Points!$B$2:$B$35)</f>
        <v>15</v>
      </c>
      <c r="E10" s="6">
        <v>7</v>
      </c>
      <c r="F10" s="3">
        <f ca="1">LOOKUP(E10,Result,Points!$B$2:$B$35)</f>
        <v>14</v>
      </c>
      <c r="G10" s="6">
        <v>4</v>
      </c>
      <c r="H10" s="3">
        <f ca="1">LOOKUP(G10,Result,Points!$B$2:$B$35)</f>
        <v>18</v>
      </c>
      <c r="I10" s="6">
        <v>4</v>
      </c>
      <c r="J10" s="3">
        <f ca="1">LOOKUP(I10,Result,Points!$B$2:$B$35)</f>
        <v>18</v>
      </c>
      <c r="K10" s="6">
        <v>6</v>
      </c>
      <c r="L10" s="3">
        <f ca="1">LOOKUP(K10,Result,Points!$B$2:$B$35)</f>
        <v>15</v>
      </c>
      <c r="M10" s="4">
        <f ca="1">SUM(D10,F10,H10,J10,L10)</f>
        <v>80</v>
      </c>
      <c r="N10" s="2" t="s">
        <v>18</v>
      </c>
      <c r="O10" s="27"/>
      <c r="P10" s="29">
        <v>16</v>
      </c>
      <c r="Q10" s="10">
        <f t="shared" si="2"/>
        <v>0</v>
      </c>
      <c r="R10" s="130">
        <f t="shared" si="2"/>
        <v>0</v>
      </c>
      <c r="S10" s="2"/>
      <c r="V10" s="29">
        <v>6</v>
      </c>
      <c r="W10" s="10">
        <f t="shared" si="1"/>
        <v>23</v>
      </c>
      <c r="X10" s="5" t="str">
        <f t="shared" si="1"/>
        <v>Thomas Cameron</v>
      </c>
      <c r="Y10" s="4">
        <f t="shared" ca="1" si="0"/>
        <v>62</v>
      </c>
      <c r="Z10" s="2" t="s">
        <v>18</v>
      </c>
      <c r="AB10" s="29"/>
      <c r="AC10" s="43"/>
      <c r="AD10" s="42"/>
      <c r="AE10" s="29"/>
      <c r="AF10" s="29"/>
      <c r="AH10" s="29"/>
      <c r="AI10" s="43"/>
      <c r="AJ10" s="197"/>
      <c r="AK10" s="29"/>
    </row>
    <row r="11" spans="1:37" ht="12.75" x14ac:dyDescent="0.2">
      <c r="A11" s="2">
        <v>115</v>
      </c>
      <c r="B11" s="1" t="s">
        <v>230</v>
      </c>
      <c r="C11" s="6">
        <v>7</v>
      </c>
      <c r="D11" s="3">
        <f ca="1">LOOKUP(C11,Result,Points!$B$2:$B$35)</f>
        <v>14</v>
      </c>
      <c r="E11" s="6">
        <v>9</v>
      </c>
      <c r="F11" s="3">
        <f ca="1">LOOKUP(E11,Result,Points!$B$2:$B$35)</f>
        <v>12</v>
      </c>
      <c r="G11" s="6">
        <v>7</v>
      </c>
      <c r="H11" s="3">
        <f ca="1">LOOKUP(G11,Result,Points!$B$2:$B$35)</f>
        <v>14</v>
      </c>
      <c r="I11" s="6">
        <v>8</v>
      </c>
      <c r="J11" s="3">
        <f ca="1">LOOKUP(I11,Result,Points!$B$2:$B$35)</f>
        <v>13</v>
      </c>
      <c r="K11" s="6">
        <v>8</v>
      </c>
      <c r="L11" s="3">
        <f ca="1">LOOKUP(K11,Result,Points!$B$2:$B$35)</f>
        <v>13</v>
      </c>
      <c r="M11" s="4">
        <f ca="1">SUM(D11,F11,H11,J11,L11)</f>
        <v>66</v>
      </c>
      <c r="N11" s="2" t="s">
        <v>19</v>
      </c>
      <c r="O11" s="27"/>
      <c r="P11" s="29">
        <v>17</v>
      </c>
      <c r="Q11" s="10">
        <f t="shared" si="2"/>
        <v>0</v>
      </c>
      <c r="R11" s="130">
        <f t="shared" si="2"/>
        <v>0</v>
      </c>
      <c r="S11" s="2"/>
      <c r="V11" s="29">
        <v>7</v>
      </c>
      <c r="W11" s="10">
        <f t="shared" si="1"/>
        <v>110</v>
      </c>
      <c r="X11" s="5" t="str">
        <f t="shared" si="1"/>
        <v>Lawson Seam</v>
      </c>
      <c r="Y11" s="4">
        <f ca="1">SUM(L12,N12,H12,F12,D12)</f>
        <v>51</v>
      </c>
      <c r="Z11" s="2" t="s">
        <v>19</v>
      </c>
      <c r="AB11" s="29"/>
      <c r="AC11" s="43"/>
      <c r="AD11" s="42"/>
      <c r="AE11" s="29"/>
      <c r="AF11" s="29"/>
      <c r="AH11" s="29"/>
      <c r="AI11" s="43"/>
      <c r="AJ11" s="197"/>
      <c r="AK11" s="29"/>
    </row>
    <row r="12" spans="1:37" ht="12.75" x14ac:dyDescent="0.2">
      <c r="A12" s="2">
        <v>113</v>
      </c>
      <c r="B12" s="1" t="s">
        <v>218</v>
      </c>
      <c r="C12" s="6">
        <v>8</v>
      </c>
      <c r="D12" s="3">
        <f ca="1">LOOKUP(C12,Result,Points!$B$2:$B$35)</f>
        <v>13</v>
      </c>
      <c r="E12" s="6">
        <v>10</v>
      </c>
      <c r="F12" s="3">
        <f ca="1">LOOKUP(E12,Result,Points!$B$2:$B$35)</f>
        <v>11</v>
      </c>
      <c r="G12" s="6">
        <v>8</v>
      </c>
      <c r="H12" s="3">
        <f ca="1">LOOKUP(G12,Result,Points!$B$2:$B$35)</f>
        <v>13</v>
      </c>
      <c r="I12" s="6">
        <v>10</v>
      </c>
      <c r="J12" s="3">
        <f ca="1">LOOKUP(I12,Result,Points!$B$2:$B$35)</f>
        <v>11</v>
      </c>
      <c r="K12" s="6">
        <v>7</v>
      </c>
      <c r="L12" s="3">
        <f ca="1">LOOKUP(K12,Result,Points!$B$2:$B$35)</f>
        <v>14</v>
      </c>
      <c r="M12" s="4">
        <f ca="1">SUM(D12,F12,H12,J12,L12)</f>
        <v>62</v>
      </c>
      <c r="N12" s="2" t="s">
        <v>21</v>
      </c>
      <c r="O12" s="27"/>
      <c r="P12" s="29">
        <v>18</v>
      </c>
      <c r="Q12" s="10">
        <f t="shared" si="2"/>
        <v>0</v>
      </c>
      <c r="R12" s="130">
        <f t="shared" si="2"/>
        <v>0</v>
      </c>
      <c r="S12" s="2"/>
      <c r="V12" s="29">
        <v>8</v>
      </c>
      <c r="W12" s="10">
        <f t="shared" si="1"/>
        <v>228</v>
      </c>
      <c r="X12" s="5" t="str">
        <f t="shared" si="1"/>
        <v>Byron Jolliffe</v>
      </c>
      <c r="Y12" s="4">
        <f ca="1">SUM(L13,N13,H13,F13,D13)</f>
        <v>47</v>
      </c>
      <c r="Z12" s="2" t="s">
        <v>20</v>
      </c>
      <c r="AB12" s="29"/>
      <c r="AC12" s="43"/>
      <c r="AD12" s="42"/>
      <c r="AE12" s="29"/>
      <c r="AF12" s="29"/>
      <c r="AH12" s="29"/>
      <c r="AI12" s="43"/>
      <c r="AJ12" s="197"/>
      <c r="AK12" s="29"/>
    </row>
    <row r="13" spans="1:37" ht="12.75" x14ac:dyDescent="0.2">
      <c r="A13" s="2">
        <v>28</v>
      </c>
      <c r="B13" s="1" t="s">
        <v>282</v>
      </c>
      <c r="C13" s="6">
        <v>9</v>
      </c>
      <c r="D13" s="3">
        <f ca="1">LOOKUP(C13,Result,Points!$B$2:$B$35)</f>
        <v>12</v>
      </c>
      <c r="E13" s="6">
        <v>8</v>
      </c>
      <c r="F13" s="3">
        <f ca="1">LOOKUP(E13,Result,Points!$B$2:$B$35)</f>
        <v>13</v>
      </c>
      <c r="G13" s="6">
        <v>9</v>
      </c>
      <c r="H13" s="3">
        <f ca="1">LOOKUP(G13,Result,Points!$B$2:$B$35)</f>
        <v>12</v>
      </c>
      <c r="I13" s="6">
        <v>6</v>
      </c>
      <c r="J13" s="3">
        <f ca="1">LOOKUP(I13,Result,Points!$B$2:$B$35)</f>
        <v>15</v>
      </c>
      <c r="K13" s="6">
        <v>11</v>
      </c>
      <c r="L13" s="3">
        <f ca="1">LOOKUP(K13,Result,Points!$B$2:$B$35)</f>
        <v>10</v>
      </c>
      <c r="M13" s="4">
        <f ca="1">SUM(D13,F13,H13,J13,L13)</f>
        <v>62</v>
      </c>
      <c r="N13" s="2" t="s">
        <v>20</v>
      </c>
      <c r="O13" s="27"/>
      <c r="P13" s="29">
        <v>19</v>
      </c>
      <c r="Q13" s="10">
        <f t="shared" si="2"/>
        <v>0</v>
      </c>
      <c r="R13" s="130">
        <f t="shared" si="2"/>
        <v>0</v>
      </c>
      <c r="S13" s="2"/>
      <c r="V13" s="29">
        <v>9</v>
      </c>
      <c r="W13" s="10" t="e">
        <f>#REF!</f>
        <v>#REF!</v>
      </c>
      <c r="X13" s="5" t="e">
        <f>#REF!</f>
        <v>#REF!</v>
      </c>
      <c r="Y13" s="4">
        <f ca="1">SUM(L14,N14,H14,F14,D14)</f>
        <v>44</v>
      </c>
      <c r="Z13" s="2" t="s">
        <v>21</v>
      </c>
      <c r="AB13" s="29"/>
      <c r="AC13" s="43"/>
      <c r="AD13" s="42"/>
      <c r="AE13" s="29"/>
      <c r="AF13" s="29"/>
      <c r="AH13" s="29"/>
      <c r="AI13" s="43"/>
      <c r="AJ13" s="197"/>
      <c r="AK13" s="29"/>
    </row>
    <row r="14" spans="1:37" ht="12.75" x14ac:dyDescent="0.2">
      <c r="A14" s="2">
        <v>17</v>
      </c>
      <c r="B14" s="1" t="s">
        <v>281</v>
      </c>
      <c r="C14" s="6">
        <v>10</v>
      </c>
      <c r="D14" s="3">
        <f ca="1">LOOKUP(C14,Result,Points!$B$2:$B$35)</f>
        <v>11</v>
      </c>
      <c r="E14" s="6">
        <v>11</v>
      </c>
      <c r="F14" s="3">
        <f ca="1">LOOKUP(E14,Result,Points!$B$2:$B$35)</f>
        <v>10</v>
      </c>
      <c r="G14" s="6">
        <v>10</v>
      </c>
      <c r="H14" s="3">
        <f ca="1">LOOKUP(G14,Result,Points!$B$2:$B$35)</f>
        <v>11</v>
      </c>
      <c r="I14" s="6">
        <v>9</v>
      </c>
      <c r="J14" s="3">
        <f ca="1">LOOKUP(I14,Result,Points!$B$2:$B$35)</f>
        <v>12</v>
      </c>
      <c r="K14" s="6">
        <v>9</v>
      </c>
      <c r="L14" s="3">
        <f ca="1">LOOKUP(K14,Result,Points!$B$2:$B$35)</f>
        <v>12</v>
      </c>
      <c r="M14" s="4">
        <f ca="1">SUM(D14,F14,H14,J14,L14)</f>
        <v>56</v>
      </c>
      <c r="N14" s="2" t="s">
        <v>22</v>
      </c>
      <c r="O14" s="27"/>
      <c r="P14" s="29">
        <v>20</v>
      </c>
      <c r="Q14" s="10">
        <f t="shared" si="2"/>
        <v>0</v>
      </c>
      <c r="R14" s="130">
        <f t="shared" si="2"/>
        <v>0</v>
      </c>
      <c r="S14" s="2"/>
      <c r="V14" s="29">
        <v>10</v>
      </c>
      <c r="W14" s="10">
        <f t="shared" ref="W14:X14" si="3">A13</f>
        <v>28</v>
      </c>
      <c r="X14" s="5" t="str">
        <f t="shared" si="3"/>
        <v>James Perrett</v>
      </c>
      <c r="Y14" s="4">
        <f ca="1">SUM(L15,N15,H15,F15,D15)</f>
        <v>40</v>
      </c>
      <c r="Z14" s="2" t="s">
        <v>22</v>
      </c>
      <c r="AB14" s="29"/>
      <c r="AC14" s="43"/>
      <c r="AD14" s="42"/>
      <c r="AE14" s="29"/>
      <c r="AF14" s="29"/>
      <c r="AH14" s="29"/>
      <c r="AI14" s="43"/>
      <c r="AJ14" s="197"/>
      <c r="AK14" s="29"/>
    </row>
    <row r="15" spans="1:37" ht="12.75" x14ac:dyDescent="0.2">
      <c r="A15" s="192" t="s">
        <v>284</v>
      </c>
      <c r="B15" s="204" t="s">
        <v>285</v>
      </c>
      <c r="C15" s="6">
        <v>11</v>
      </c>
      <c r="D15" s="3">
        <f ca="1">LOOKUP(C15,Result,Points!$B$2:$B$35)</f>
        <v>10</v>
      </c>
      <c r="E15" s="6">
        <v>12</v>
      </c>
      <c r="F15" s="3">
        <f ca="1">LOOKUP(E15,Result,Points!$B$2:$B$35)</f>
        <v>9</v>
      </c>
      <c r="G15" s="6">
        <v>11</v>
      </c>
      <c r="H15" s="3">
        <f ca="1">LOOKUP(G15,Result,Points!$B$2:$B$35)</f>
        <v>10</v>
      </c>
      <c r="I15" s="6">
        <v>11</v>
      </c>
      <c r="J15" s="3">
        <f ca="1">LOOKUP(I15,Result,Points!$B$2:$B$35)</f>
        <v>10</v>
      </c>
      <c r="K15" s="6">
        <v>10</v>
      </c>
      <c r="L15" s="3">
        <f ca="1">LOOKUP(K15,Result,Points!$B$2:$B$35)</f>
        <v>11</v>
      </c>
      <c r="M15" s="4">
        <f ca="1">SUM(D15,F15,H15,J15,L15)</f>
        <v>50</v>
      </c>
      <c r="N15" s="2" t="s">
        <v>23</v>
      </c>
      <c r="O15" s="27"/>
      <c r="P15" s="29">
        <v>21</v>
      </c>
      <c r="Q15" s="10">
        <f t="shared" si="2"/>
        <v>0</v>
      </c>
      <c r="R15" s="130">
        <f t="shared" si="2"/>
        <v>0</v>
      </c>
      <c r="S15" s="2"/>
      <c r="V15" s="29">
        <v>11</v>
      </c>
      <c r="W15" s="10">
        <f>A12</f>
        <v>113</v>
      </c>
      <c r="X15" s="5" t="str">
        <f>B12</f>
        <v>Levi Sutherland</v>
      </c>
      <c r="Y15" s="4">
        <f ca="1">SUM(L16,N16,H16,F16,D16)</f>
        <v>20</v>
      </c>
      <c r="Z15" s="2" t="s">
        <v>23</v>
      </c>
      <c r="AB15" s="29"/>
      <c r="AC15" s="43"/>
      <c r="AD15" s="42"/>
      <c r="AE15" s="29"/>
      <c r="AF15" s="29"/>
      <c r="AH15" s="72"/>
      <c r="AI15" s="43"/>
      <c r="AJ15" s="43"/>
      <c r="AK15" s="29"/>
    </row>
    <row r="16" spans="1:37" ht="12.75" x14ac:dyDescent="0.2">
      <c r="A16" s="242">
        <v>22</v>
      </c>
      <c r="B16" s="1" t="s">
        <v>244</v>
      </c>
      <c r="C16" s="6" t="s">
        <v>7</v>
      </c>
      <c r="D16" s="3">
        <f ca="1">LOOKUP(C16,Result,Points!$B$2:$B$35)</f>
        <v>0</v>
      </c>
      <c r="E16" s="6">
        <v>3</v>
      </c>
      <c r="F16" s="3">
        <f ca="1">LOOKUP(E16,Result,Points!$B$2:$B$35)</f>
        <v>20</v>
      </c>
      <c r="G16" s="6" t="s">
        <v>7</v>
      </c>
      <c r="H16" s="3">
        <f ca="1">LOOKUP(G16,Result,Points!$B$2:$B$35)</f>
        <v>0</v>
      </c>
      <c r="I16" s="6" t="s">
        <v>8</v>
      </c>
      <c r="J16" s="3">
        <f ca="1">LOOKUP(I16,Result,Points!$B$2:$B$35)</f>
        <v>0</v>
      </c>
      <c r="K16" s="6" t="s">
        <v>8</v>
      </c>
      <c r="L16" s="3">
        <f ca="1">LOOKUP(K16,Result,Points!$B$2:$B$35)</f>
        <v>0</v>
      </c>
      <c r="M16" s="4">
        <f ca="1">SUM(D16,F16,H16,J16,L16)</f>
        <v>20</v>
      </c>
      <c r="N16" s="2" t="s">
        <v>24</v>
      </c>
      <c r="O16" s="27"/>
      <c r="P16" s="29">
        <v>22</v>
      </c>
      <c r="Q16" s="10">
        <f t="shared" si="2"/>
        <v>0</v>
      </c>
      <c r="R16" s="130">
        <f t="shared" si="2"/>
        <v>0</v>
      </c>
      <c r="S16" s="2"/>
      <c r="V16" s="29">
        <v>12</v>
      </c>
      <c r="W16" s="10" t="e">
        <f>#REF!</f>
        <v>#REF!</v>
      </c>
      <c r="X16" s="5" t="e">
        <f>#REF!</f>
        <v>#REF!</v>
      </c>
      <c r="Y16" s="4">
        <f t="shared" ref="Y16" ca="1" si="4">SUM(L17,J17,H17,F17,D17)</f>
        <v>0</v>
      </c>
      <c r="Z16" s="2" t="s">
        <v>24</v>
      </c>
      <c r="AB16" s="29"/>
      <c r="AC16" s="43"/>
      <c r="AD16" s="42"/>
      <c r="AE16" s="29"/>
      <c r="AF16" s="29"/>
      <c r="AH16" s="72"/>
      <c r="AI16" s="43"/>
      <c r="AJ16" s="43"/>
      <c r="AK16" s="29"/>
    </row>
    <row r="17" spans="1:26" ht="12.75" x14ac:dyDescent="0.2">
      <c r="A17" s="1"/>
      <c r="B17" s="1"/>
      <c r="C17" s="192"/>
      <c r="D17" s="3">
        <f ca="1">LOOKUP(C17,Result,Points!$B$2:$B$35)</f>
        <v>0</v>
      </c>
      <c r="E17" s="192"/>
      <c r="F17" s="3">
        <f ca="1">LOOKUP(E17,Result,Points!$B$2:$B$35)</f>
        <v>0</v>
      </c>
      <c r="G17" s="212"/>
      <c r="H17" s="3">
        <f ca="1">LOOKUP(G17,Result,Points!$B$2:$B$35)</f>
        <v>0</v>
      </c>
      <c r="I17" s="192"/>
      <c r="J17" s="3">
        <f ca="1">LOOKUP(I17,Result,Points!$B$2:$B$35)</f>
        <v>0</v>
      </c>
      <c r="K17" s="212"/>
      <c r="L17" s="3">
        <f ca="1">LOOKUP(K17,Result,Points!$B$2:$B$35)</f>
        <v>0</v>
      </c>
      <c r="M17" s="209"/>
      <c r="N17" s="10"/>
      <c r="O17" s="27"/>
      <c r="Q17" s="43"/>
      <c r="R17" s="42"/>
      <c r="V17" s="29"/>
      <c r="W17" s="43"/>
      <c r="X17" s="42"/>
      <c r="Z17" s="103"/>
    </row>
    <row r="18" spans="1:26" ht="12.75" x14ac:dyDescent="0.2">
      <c r="A18" s="192"/>
      <c r="B18" s="204"/>
      <c r="C18" s="192"/>
      <c r="D18" s="3">
        <f ca="1">LOOKUP(C18,Result,Points!$B$2:$B$35)</f>
        <v>0</v>
      </c>
      <c r="E18" s="192"/>
      <c r="F18" s="3">
        <f ca="1">LOOKUP(E18,Result,Points!$B$2:$B$35)</f>
        <v>0</v>
      </c>
      <c r="G18" s="212"/>
      <c r="H18" s="3">
        <f ca="1">LOOKUP(G18,Result,Points!$B$2:$B$35)</f>
        <v>0</v>
      </c>
      <c r="I18" s="192"/>
      <c r="J18" s="3">
        <f ca="1">LOOKUP(I18,Result,Points!$B$2:$B$35)</f>
        <v>0</v>
      </c>
      <c r="K18" s="212"/>
      <c r="L18" s="3">
        <f ca="1">LOOKUP(K18,Result,Points!$B$2:$B$35)</f>
        <v>0</v>
      </c>
      <c r="M18" s="209"/>
      <c r="N18" s="10"/>
      <c r="O18" s="27"/>
      <c r="Q18" s="43"/>
      <c r="R18" s="42"/>
      <c r="V18" s="29"/>
      <c r="W18" s="43"/>
      <c r="X18" s="42"/>
      <c r="Z18" s="29"/>
    </row>
    <row r="19" spans="1:26" ht="12.75" x14ac:dyDescent="0.2">
      <c r="A19" s="192"/>
      <c r="B19" s="204"/>
      <c r="C19" s="210"/>
      <c r="D19" s="3">
        <f ca="1">LOOKUP(C19,Result,Points!$B$2:$B$35)</f>
        <v>0</v>
      </c>
      <c r="E19" s="210"/>
      <c r="F19" s="3">
        <f ca="1">LOOKUP(E19,Result,Points!$B$2:$B$35)</f>
        <v>0</v>
      </c>
      <c r="G19" s="203"/>
      <c r="H19" s="3">
        <f ca="1">LOOKUP(G19,Result,Points!$B$2:$B$35)</f>
        <v>0</v>
      </c>
      <c r="I19" s="120"/>
      <c r="J19" s="3">
        <f ca="1">LOOKUP(I19,Result,Points!$B$2:$B$35)</f>
        <v>0</v>
      </c>
      <c r="K19" s="203"/>
      <c r="L19" s="3">
        <f ca="1">LOOKUP(K19,Result,Points!$B$2:$B$35)</f>
        <v>0</v>
      </c>
      <c r="M19" s="209"/>
      <c r="N19" s="10"/>
      <c r="O19" s="27"/>
      <c r="Q19" s="57"/>
      <c r="R19" s="57"/>
      <c r="S19" s="55"/>
      <c r="T19" s="55"/>
      <c r="V19" s="29"/>
      <c r="W19" s="43"/>
      <c r="X19" s="42"/>
      <c r="Z19" s="29"/>
    </row>
    <row r="20" spans="1:26" ht="12.75" x14ac:dyDescent="0.2">
      <c r="A20" s="192"/>
      <c r="B20" s="204"/>
      <c r="C20" s="210"/>
      <c r="D20" s="3">
        <f ca="1">LOOKUP(C20,Result,Points!$B$2:$B$35)</f>
        <v>0</v>
      </c>
      <c r="E20" s="210"/>
      <c r="F20" s="3">
        <f ca="1">LOOKUP(E20,Result,Points!$B$2:$B$35)</f>
        <v>0</v>
      </c>
      <c r="G20" s="203"/>
      <c r="H20" s="3">
        <f ca="1">LOOKUP(G20,Result,Points!$B$2:$B$35)</f>
        <v>0</v>
      </c>
      <c r="I20" s="120"/>
      <c r="J20" s="3">
        <f ca="1">LOOKUP(I20,Result,Points!$B$2:$B$35)</f>
        <v>0</v>
      </c>
      <c r="K20" s="203"/>
      <c r="L20" s="3">
        <f ca="1">LOOKUP(K20,Result,Points!$B$2:$B$35)</f>
        <v>0</v>
      </c>
      <c r="M20" s="209"/>
      <c r="N20" s="10"/>
      <c r="O20" s="27"/>
      <c r="Q20" s="43"/>
      <c r="R20" s="42"/>
      <c r="V20" s="29"/>
      <c r="W20" s="43"/>
      <c r="X20" s="42"/>
      <c r="Z20" s="29"/>
    </row>
    <row r="21" spans="1:26" ht="12.75" x14ac:dyDescent="0.2">
      <c r="A21" s="192"/>
      <c r="B21" s="204"/>
      <c r="C21" s="210"/>
      <c r="D21" s="3">
        <f ca="1">LOOKUP(C21,Result,Points!$B$2:$B$35)</f>
        <v>0</v>
      </c>
      <c r="E21" s="210"/>
      <c r="F21" s="3">
        <f ca="1">LOOKUP(E21,Result,Points!$B$2:$B$35)</f>
        <v>0</v>
      </c>
      <c r="G21" s="203"/>
      <c r="H21" s="3">
        <f ca="1">LOOKUP(G21,Result,Points!$B$2:$B$35)</f>
        <v>0</v>
      </c>
      <c r="I21" s="120"/>
      <c r="J21" s="3">
        <f ca="1">LOOKUP(I21,Result,Points!$B$2:$B$35)</f>
        <v>0</v>
      </c>
      <c r="K21" s="203"/>
      <c r="L21" s="3">
        <f ca="1">LOOKUP(K21,Result,Points!$B$2:$B$35)</f>
        <v>0</v>
      </c>
      <c r="M21" s="209"/>
      <c r="N21" s="10"/>
      <c r="O21" s="27"/>
      <c r="Q21" s="43"/>
      <c r="R21" s="42"/>
      <c r="V21" s="29"/>
      <c r="W21" s="43"/>
      <c r="X21" s="42"/>
      <c r="Z21" s="29"/>
    </row>
    <row r="22" spans="1:26" ht="12.75" x14ac:dyDescent="0.2">
      <c r="A22" s="192"/>
      <c r="B22" s="204"/>
      <c r="C22" s="210"/>
      <c r="D22" s="3">
        <f ca="1">LOOKUP(C22,Result,Points!$B$2:$B$35)</f>
        <v>0</v>
      </c>
      <c r="E22" s="210"/>
      <c r="F22" s="3">
        <f ca="1">LOOKUP(E22,Result,Points!$B$2:$B$35)</f>
        <v>0</v>
      </c>
      <c r="G22" s="203"/>
      <c r="H22" s="3">
        <f ca="1">LOOKUP(G22,Result,Points!$B$2:$B$35)</f>
        <v>0</v>
      </c>
      <c r="I22" s="120"/>
      <c r="J22" s="3">
        <f ca="1">LOOKUP(I22,Result,Points!$B$2:$B$35)</f>
        <v>0</v>
      </c>
      <c r="K22" s="203"/>
      <c r="L22" s="3">
        <f ca="1">LOOKUP(K22,Result,Points!$B$2:$B$35)</f>
        <v>0</v>
      </c>
      <c r="M22" s="209"/>
      <c r="N22" s="10"/>
      <c r="O22" s="27"/>
      <c r="Q22" s="43"/>
      <c r="R22" s="42"/>
      <c r="V22" s="29"/>
      <c r="W22" s="43"/>
      <c r="X22" s="42"/>
      <c r="Z22" s="29"/>
    </row>
    <row r="23" spans="1:26" ht="12.75" x14ac:dyDescent="0.2">
      <c r="A23" s="192"/>
      <c r="B23" s="204"/>
      <c r="C23" s="210"/>
      <c r="D23" s="3">
        <f ca="1">LOOKUP(C23,Result,Points!$B$2:$B$35)</f>
        <v>0</v>
      </c>
      <c r="E23" s="210"/>
      <c r="F23" s="3">
        <f ca="1">LOOKUP(E23,Result,Points!$B$2:$B$35)</f>
        <v>0</v>
      </c>
      <c r="G23" s="203"/>
      <c r="H23" s="3">
        <f ca="1">LOOKUP(G23,Result,Points!$B$2:$B$35)</f>
        <v>0</v>
      </c>
      <c r="I23" s="120"/>
      <c r="J23" s="3">
        <f ca="1">LOOKUP(I23,Result,Points!$B$2:$B$35)</f>
        <v>0</v>
      </c>
      <c r="K23" s="203"/>
      <c r="L23" s="3">
        <f ca="1">LOOKUP(K23,Result,Points!$B$2:$B$35)</f>
        <v>0</v>
      </c>
      <c r="M23" s="209"/>
      <c r="N23" s="10"/>
      <c r="Q23" s="43"/>
      <c r="R23" s="42"/>
      <c r="V23" s="29"/>
      <c r="W23" s="43"/>
      <c r="X23" s="42"/>
    </row>
    <row r="24" spans="1:26" ht="12.75" x14ac:dyDescent="0.2">
      <c r="A24" s="43"/>
      <c r="B24" s="42"/>
      <c r="C24" s="38"/>
      <c r="D24" s="30"/>
      <c r="F24" s="30"/>
      <c r="H24" s="30"/>
      <c r="I24" s="29"/>
      <c r="J24" s="30"/>
      <c r="K24" s="29"/>
      <c r="L24" s="30"/>
      <c r="Q24" s="43"/>
      <c r="R24" s="42"/>
      <c r="V24" s="29"/>
      <c r="W24" s="43"/>
      <c r="X24" s="42"/>
    </row>
    <row r="25" spans="1:26" ht="12.75" x14ac:dyDescent="0.2">
      <c r="A25" s="43"/>
      <c r="B25" s="42"/>
      <c r="C25" s="38"/>
      <c r="D25" s="30"/>
      <c r="F25" s="30"/>
      <c r="H25" s="30"/>
      <c r="I25" s="29"/>
      <c r="J25" s="30"/>
      <c r="K25" s="29"/>
      <c r="L25" s="30"/>
      <c r="Q25" s="58"/>
      <c r="R25" s="42"/>
      <c r="V25" s="29"/>
    </row>
    <row r="26" spans="1:26" ht="12.75" x14ac:dyDescent="0.2">
      <c r="A26" s="43"/>
      <c r="B26" s="42"/>
      <c r="C26" s="38"/>
      <c r="D26" s="30"/>
      <c r="F26" s="30"/>
      <c r="H26" s="30"/>
      <c r="I26" s="29"/>
      <c r="J26" s="30"/>
      <c r="K26" s="29"/>
      <c r="L26" s="30"/>
      <c r="Q26" s="58"/>
      <c r="R26" s="42"/>
      <c r="V26" s="29"/>
    </row>
    <row r="27" spans="1:26" ht="12.75" x14ac:dyDescent="0.2">
      <c r="C27" s="13"/>
      <c r="D27" s="30"/>
      <c r="F27" s="30"/>
      <c r="H27" s="30"/>
      <c r="I27" s="29"/>
      <c r="J27" s="30"/>
      <c r="K27" s="29"/>
      <c r="L27" s="30"/>
      <c r="Q27" s="58"/>
      <c r="R27" s="42"/>
      <c r="V27" s="29"/>
    </row>
    <row r="28" spans="1:26" ht="12.75" x14ac:dyDescent="0.2">
      <c r="A28" s="57"/>
      <c r="B28" s="57"/>
      <c r="C28" s="231"/>
      <c r="D28" s="263"/>
      <c r="F28" s="30"/>
      <c r="H28" s="30"/>
      <c r="I28" s="29"/>
      <c r="J28" s="30"/>
      <c r="K28" s="29"/>
      <c r="L28" s="30"/>
      <c r="Q28" s="58"/>
      <c r="R28" s="42"/>
      <c r="V28" s="29"/>
    </row>
    <row r="29" spans="1:26" ht="12.75" x14ac:dyDescent="0.2">
      <c r="A29" s="43"/>
      <c r="B29" s="43"/>
      <c r="D29" s="137"/>
      <c r="F29" s="30"/>
      <c r="H29" s="30"/>
      <c r="I29" s="29"/>
      <c r="J29" s="30"/>
      <c r="K29" s="29"/>
      <c r="L29" s="30"/>
      <c r="Q29" s="58"/>
      <c r="R29" s="42"/>
      <c r="V29" s="29"/>
    </row>
    <row r="30" spans="1:26" ht="12.75" x14ac:dyDescent="0.2">
      <c r="A30" s="43"/>
      <c r="B30" s="197"/>
      <c r="D30" s="137"/>
      <c r="F30" s="30"/>
      <c r="H30" s="30"/>
      <c r="I30" s="29"/>
      <c r="J30" s="30"/>
      <c r="K30" s="29"/>
      <c r="L30" s="30"/>
      <c r="Q30" s="58"/>
      <c r="R30" s="42"/>
      <c r="V30" s="29"/>
    </row>
    <row r="31" spans="1:26" ht="12.75" x14ac:dyDescent="0.2">
      <c r="A31" s="43"/>
      <c r="B31" s="197"/>
      <c r="D31" s="137"/>
      <c r="F31" s="30"/>
      <c r="H31" s="30"/>
      <c r="I31" s="29"/>
      <c r="J31" s="30"/>
      <c r="K31" s="29"/>
      <c r="L31" s="30"/>
      <c r="Q31" s="58"/>
      <c r="R31" s="42"/>
      <c r="V31" s="29"/>
    </row>
    <row r="32" spans="1:26" ht="15" x14ac:dyDescent="0.25">
      <c r="A32" s="43"/>
      <c r="B32" s="197"/>
      <c r="D32" s="137"/>
      <c r="F32" s="119"/>
      <c r="H32" s="30"/>
      <c r="I32" s="29"/>
      <c r="J32" s="30"/>
      <c r="K32" s="29"/>
      <c r="L32" s="30"/>
      <c r="Q32" s="58"/>
      <c r="R32" s="42"/>
      <c r="V32" s="29"/>
    </row>
    <row r="33" spans="1:22" ht="12.75" x14ac:dyDescent="0.2">
      <c r="A33" s="43"/>
      <c r="B33" s="197"/>
      <c r="D33" s="137"/>
      <c r="F33" s="30"/>
      <c r="H33" s="30"/>
      <c r="I33" s="29"/>
      <c r="J33" s="30"/>
      <c r="K33" s="29"/>
      <c r="L33" s="30"/>
      <c r="Q33" s="58"/>
      <c r="R33" s="42"/>
      <c r="V33" s="29"/>
    </row>
    <row r="34" spans="1:22" ht="12.75" x14ac:dyDescent="0.2">
      <c r="A34" s="43"/>
      <c r="B34" s="197"/>
      <c r="D34" s="137"/>
      <c r="F34" s="30"/>
      <c r="H34" s="30"/>
      <c r="I34" s="29"/>
      <c r="J34" s="30"/>
      <c r="K34" s="29"/>
      <c r="L34" s="30"/>
      <c r="Q34" s="58"/>
      <c r="R34" s="42"/>
      <c r="V34" s="29"/>
    </row>
    <row r="35" spans="1:22" ht="12.75" x14ac:dyDescent="0.2">
      <c r="A35" s="43"/>
      <c r="B35" s="197"/>
      <c r="D35" s="137"/>
      <c r="F35" s="30"/>
      <c r="H35" s="30"/>
      <c r="I35" s="29"/>
      <c r="J35" s="30"/>
      <c r="K35" s="29"/>
      <c r="L35" s="30"/>
      <c r="Q35" s="58"/>
      <c r="R35" s="42"/>
      <c r="V35" s="29"/>
    </row>
    <row r="36" spans="1:22" ht="12.75" x14ac:dyDescent="0.2">
      <c r="A36" s="43"/>
      <c r="B36" s="197"/>
      <c r="D36" s="137"/>
      <c r="F36" s="30"/>
      <c r="H36" s="30"/>
      <c r="I36" s="29"/>
      <c r="J36" s="30"/>
      <c r="K36" s="29"/>
      <c r="L36" s="30"/>
      <c r="Q36" s="58"/>
      <c r="R36" s="42"/>
      <c r="V36" s="29"/>
    </row>
    <row r="37" spans="1:22" ht="12.75" x14ac:dyDescent="0.2">
      <c r="A37" s="43"/>
      <c r="B37" s="197"/>
      <c r="D37" s="137"/>
      <c r="F37" s="30"/>
      <c r="H37" s="30"/>
      <c r="I37" s="29"/>
      <c r="J37" s="30"/>
      <c r="K37" s="29"/>
      <c r="L37" s="30"/>
      <c r="Q37" s="58"/>
      <c r="R37" s="42"/>
      <c r="V37" s="29"/>
    </row>
    <row r="38" spans="1:22" ht="12.75" x14ac:dyDescent="0.2">
      <c r="A38" s="43"/>
      <c r="B38" s="197"/>
      <c r="D38" s="137"/>
      <c r="F38" s="30"/>
      <c r="H38" s="30"/>
      <c r="I38" s="29"/>
      <c r="J38" s="30"/>
      <c r="K38" s="29"/>
      <c r="L38" s="30"/>
      <c r="Q38" s="58"/>
      <c r="R38" s="42"/>
      <c r="V38" s="29"/>
    </row>
    <row r="39" spans="1:22" ht="12.75" x14ac:dyDescent="0.2">
      <c r="A39" s="43"/>
      <c r="B39" s="43"/>
      <c r="D39" s="137"/>
      <c r="F39" s="30"/>
      <c r="H39" s="30"/>
      <c r="I39" s="29"/>
      <c r="J39" s="30"/>
      <c r="K39" s="29"/>
      <c r="L39" s="30"/>
      <c r="Q39" s="58"/>
      <c r="R39" s="42"/>
      <c r="V39" s="29"/>
    </row>
    <row r="40" spans="1:22" ht="12.75" x14ac:dyDescent="0.2">
      <c r="A40" s="43"/>
      <c r="B40" s="43"/>
      <c r="D40" s="137"/>
      <c r="F40" s="30"/>
      <c r="H40" s="30"/>
      <c r="I40" s="29"/>
      <c r="J40" s="30"/>
      <c r="K40" s="29"/>
      <c r="L40" s="30"/>
      <c r="Q40" s="58"/>
      <c r="R40" s="42"/>
      <c r="V40" s="29"/>
    </row>
    <row r="41" spans="1:22" ht="12.75" x14ac:dyDescent="0.2">
      <c r="A41" s="43"/>
      <c r="B41" s="42"/>
      <c r="C41" s="38"/>
      <c r="D41" s="30"/>
      <c r="F41" s="30"/>
      <c r="H41" s="30"/>
      <c r="I41" s="29"/>
      <c r="J41" s="30"/>
      <c r="K41" s="29"/>
      <c r="L41" s="30"/>
      <c r="Q41" s="58"/>
      <c r="R41" s="42"/>
      <c r="V41" s="29"/>
    </row>
    <row r="42" spans="1:22" ht="12.75" x14ac:dyDescent="0.2">
      <c r="A42" s="43"/>
      <c r="B42" s="42"/>
      <c r="C42" s="38"/>
      <c r="D42" s="30"/>
      <c r="F42" s="30"/>
      <c r="H42" s="30"/>
      <c r="I42" s="29"/>
      <c r="J42" s="30"/>
      <c r="K42" s="29"/>
      <c r="L42" s="30"/>
      <c r="Q42" s="58"/>
      <c r="R42" s="42"/>
      <c r="V42" s="29"/>
    </row>
    <row r="43" spans="1:22" ht="12.75" x14ac:dyDescent="0.2">
      <c r="A43" s="43"/>
      <c r="B43" s="42"/>
      <c r="C43" s="38"/>
      <c r="D43" s="30"/>
      <c r="F43" s="30"/>
      <c r="H43" s="30"/>
      <c r="I43" s="29"/>
      <c r="J43" s="30"/>
      <c r="K43" s="29"/>
      <c r="L43" s="30"/>
      <c r="Q43" s="58"/>
      <c r="R43" s="42"/>
      <c r="V43" s="29"/>
    </row>
    <row r="44" spans="1:22" ht="12.75" x14ac:dyDescent="0.2">
      <c r="A44" s="43"/>
      <c r="B44" s="42"/>
      <c r="C44" s="38"/>
      <c r="D44" s="30"/>
      <c r="F44" s="30"/>
      <c r="H44" s="30"/>
      <c r="I44" s="29"/>
      <c r="J44" s="30"/>
      <c r="K44" s="29"/>
      <c r="L44" s="30"/>
      <c r="Q44" s="43"/>
      <c r="R44" s="42"/>
      <c r="V44" s="29"/>
    </row>
    <row r="45" spans="1:22" ht="12.75" x14ac:dyDescent="0.2">
      <c r="A45" s="43"/>
      <c r="B45" s="42"/>
      <c r="C45" s="38"/>
      <c r="D45" s="30"/>
      <c r="F45" s="30"/>
      <c r="H45" s="30"/>
      <c r="I45" s="29"/>
      <c r="J45" s="30"/>
      <c r="K45" s="29"/>
      <c r="L45" s="30"/>
      <c r="Q45" s="43"/>
      <c r="R45" s="42"/>
      <c r="V45" s="29"/>
    </row>
    <row r="46" spans="1:22" ht="12.75" x14ac:dyDescent="0.2">
      <c r="A46" s="43"/>
      <c r="B46" s="42"/>
      <c r="C46" s="38"/>
      <c r="D46" s="30"/>
      <c r="F46" s="30"/>
      <c r="H46" s="30"/>
      <c r="I46" s="29"/>
      <c r="J46" s="30"/>
      <c r="K46" s="29"/>
      <c r="L46" s="30"/>
      <c r="Q46" s="43"/>
      <c r="R46" s="42"/>
      <c r="V46" s="29"/>
    </row>
    <row r="47" spans="1:22" ht="12.75" x14ac:dyDescent="0.2">
      <c r="A47" s="43"/>
      <c r="B47" s="42"/>
      <c r="C47" s="38"/>
      <c r="D47" s="30"/>
      <c r="F47" s="30"/>
      <c r="H47" s="30"/>
      <c r="I47" s="29"/>
      <c r="J47" s="30"/>
      <c r="K47" s="29"/>
      <c r="L47" s="30"/>
      <c r="Q47" s="43"/>
      <c r="R47" s="42"/>
      <c r="V47" s="29"/>
    </row>
    <row r="48" spans="1:22" ht="12.75" x14ac:dyDescent="0.2">
      <c r="A48" s="43"/>
      <c r="B48" s="42"/>
      <c r="C48" s="38"/>
      <c r="D48" s="30"/>
      <c r="F48" s="30"/>
      <c r="H48" s="30"/>
      <c r="I48" s="29"/>
      <c r="J48" s="30"/>
      <c r="K48" s="29"/>
      <c r="L48" s="30"/>
      <c r="Q48" s="43"/>
      <c r="R48" s="42"/>
      <c r="V48" s="29"/>
    </row>
    <row r="49" spans="1:22" ht="12.75" x14ac:dyDescent="0.2">
      <c r="A49" s="43"/>
      <c r="B49" s="42"/>
      <c r="C49" s="38"/>
      <c r="D49" s="30"/>
      <c r="F49" s="30"/>
      <c r="H49" s="30"/>
      <c r="I49" s="29"/>
      <c r="J49" s="30"/>
      <c r="K49" s="29"/>
      <c r="L49" s="30"/>
      <c r="Q49" s="43"/>
      <c r="R49" s="42"/>
      <c r="V49" s="29"/>
    </row>
    <row r="50" spans="1:22" ht="12.75" x14ac:dyDescent="0.2">
      <c r="A50" s="43"/>
      <c r="B50" s="42"/>
      <c r="C50" s="38"/>
      <c r="D50" s="30"/>
      <c r="F50" s="30"/>
      <c r="H50" s="30"/>
      <c r="I50" s="29"/>
      <c r="J50" s="30"/>
      <c r="K50" s="29"/>
      <c r="L50" s="30"/>
      <c r="V50" s="29"/>
    </row>
    <row r="51" spans="1:22" ht="12.75" x14ac:dyDescent="0.2">
      <c r="A51" s="43"/>
      <c r="B51" s="42"/>
      <c r="C51" s="38"/>
      <c r="D51" s="30"/>
      <c r="F51" s="30"/>
      <c r="H51" s="30"/>
      <c r="I51" s="29"/>
      <c r="J51" s="30"/>
      <c r="K51" s="29"/>
      <c r="L51" s="30"/>
      <c r="V51" s="29"/>
    </row>
    <row r="52" spans="1:22" ht="12.75" x14ac:dyDescent="0.2">
      <c r="A52" s="43"/>
      <c r="B52" s="42"/>
      <c r="C52" s="38"/>
      <c r="D52" s="30"/>
      <c r="F52" s="30"/>
      <c r="H52" s="30"/>
      <c r="I52" s="29"/>
      <c r="J52" s="30"/>
      <c r="K52" s="29"/>
      <c r="L52" s="30"/>
      <c r="V52" s="29"/>
    </row>
    <row r="53" spans="1:22" ht="12.75" x14ac:dyDescent="0.2">
      <c r="A53" s="43"/>
      <c r="B53" s="42"/>
      <c r="C53" s="38"/>
      <c r="D53" s="30"/>
      <c r="F53" s="30"/>
      <c r="H53" s="30"/>
      <c r="I53" s="29"/>
      <c r="J53" s="30"/>
      <c r="K53" s="29"/>
      <c r="L53" s="30"/>
      <c r="V53" s="29"/>
    </row>
    <row r="54" spans="1:22" ht="12.75" x14ac:dyDescent="0.2">
      <c r="C54" s="38"/>
      <c r="D54" s="30"/>
      <c r="F54" s="30"/>
      <c r="H54" s="30"/>
      <c r="I54" s="29"/>
      <c r="J54" s="30"/>
      <c r="K54" s="29"/>
      <c r="L54" s="30"/>
      <c r="V54" s="29"/>
    </row>
    <row r="55" spans="1:22" x14ac:dyDescent="0.25">
      <c r="V55" s="29"/>
    </row>
    <row r="56" spans="1:22" ht="12.75" x14ac:dyDescent="0.2">
      <c r="C56" s="248"/>
      <c r="D56" s="249"/>
      <c r="V56" s="29"/>
    </row>
    <row r="57" spans="1:22" ht="12.75" x14ac:dyDescent="0.2">
      <c r="C57" s="34"/>
      <c r="D57" s="35"/>
      <c r="V57" s="29"/>
    </row>
    <row r="58" spans="1:22" ht="12.75" x14ac:dyDescent="0.2">
      <c r="C58" s="34"/>
      <c r="D58" s="35"/>
      <c r="V58" s="29"/>
    </row>
    <row r="59" spans="1:22" ht="12.75" x14ac:dyDescent="0.2">
      <c r="C59" s="34"/>
      <c r="D59" s="35"/>
      <c r="V59" s="29"/>
    </row>
    <row r="60" spans="1:22" ht="12.75" x14ac:dyDescent="0.2">
      <c r="C60" s="34"/>
      <c r="D60" s="35"/>
      <c r="V60" s="29"/>
    </row>
    <row r="61" spans="1:22" ht="12.75" x14ac:dyDescent="0.2">
      <c r="C61" s="34"/>
      <c r="D61" s="35"/>
      <c r="V61" s="29"/>
    </row>
    <row r="62" spans="1:22" ht="12.75" x14ac:dyDescent="0.2">
      <c r="C62" s="34"/>
      <c r="D62" s="35"/>
      <c r="V62" s="29"/>
    </row>
    <row r="63" spans="1:22" ht="12.75" x14ac:dyDescent="0.2">
      <c r="C63" s="34"/>
      <c r="D63" s="35"/>
      <c r="V63" s="29"/>
    </row>
    <row r="64" spans="1:22" ht="12.75" x14ac:dyDescent="0.2">
      <c r="C64" s="34"/>
      <c r="D64" s="35"/>
      <c r="V64" s="29"/>
    </row>
    <row r="65" spans="3:22" ht="12.75" x14ac:dyDescent="0.2">
      <c r="C65" s="34"/>
      <c r="D65" s="35"/>
      <c r="V65" s="29"/>
    </row>
    <row r="66" spans="3:22" ht="12.75" x14ac:dyDescent="0.2">
      <c r="C66" s="34"/>
      <c r="D66" s="35"/>
      <c r="V66" s="29"/>
    </row>
    <row r="67" spans="3:22" ht="12.75" x14ac:dyDescent="0.2">
      <c r="C67" s="34"/>
      <c r="D67" s="35"/>
      <c r="V67" s="29"/>
    </row>
    <row r="68" spans="3:22" ht="12.75" x14ac:dyDescent="0.2">
      <c r="C68" s="34"/>
      <c r="D68" s="35"/>
      <c r="V68" s="29"/>
    </row>
    <row r="69" spans="3:22" ht="12.75" x14ac:dyDescent="0.2">
      <c r="C69" s="34"/>
      <c r="D69" s="35"/>
      <c r="V69" s="29"/>
    </row>
    <row r="70" spans="3:22" ht="12.75" x14ac:dyDescent="0.2">
      <c r="C70" s="34"/>
      <c r="D70" s="35"/>
      <c r="V70" s="29"/>
    </row>
    <row r="71" spans="3:22" ht="12.75" x14ac:dyDescent="0.2">
      <c r="C71" s="34"/>
      <c r="D71" s="35"/>
      <c r="V71" s="29"/>
    </row>
    <row r="72" spans="3:22" ht="12.75" x14ac:dyDescent="0.2">
      <c r="C72" s="34"/>
      <c r="D72" s="35"/>
      <c r="V72" s="29"/>
    </row>
    <row r="73" spans="3:22" ht="12.75" x14ac:dyDescent="0.2">
      <c r="C73" s="34"/>
      <c r="D73" s="35"/>
      <c r="V73" s="29"/>
    </row>
    <row r="74" spans="3:22" ht="12.75" x14ac:dyDescent="0.2">
      <c r="C74" s="34"/>
      <c r="D74" s="35"/>
      <c r="V74" s="29"/>
    </row>
    <row r="75" spans="3:22" ht="12.75" x14ac:dyDescent="0.2">
      <c r="C75" s="34"/>
      <c r="D75" s="35"/>
      <c r="V75" s="29"/>
    </row>
    <row r="76" spans="3:22" ht="12.75" x14ac:dyDescent="0.2">
      <c r="C76" s="34"/>
      <c r="D76" s="35"/>
      <c r="V76" s="29"/>
    </row>
    <row r="77" spans="3:22" ht="12.75" x14ac:dyDescent="0.2">
      <c r="C77" s="34"/>
      <c r="D77" s="35"/>
      <c r="V77" s="29"/>
    </row>
    <row r="78" spans="3:22" ht="12.75" x14ac:dyDescent="0.2">
      <c r="C78" s="34"/>
      <c r="D78" s="35"/>
      <c r="V78" s="29"/>
    </row>
    <row r="79" spans="3:22" ht="12.75" x14ac:dyDescent="0.2">
      <c r="C79" s="34"/>
      <c r="D79" s="35"/>
      <c r="V79" s="29"/>
    </row>
    <row r="80" spans="3:22" ht="12.75" x14ac:dyDescent="0.2">
      <c r="C80" s="34"/>
      <c r="D80" s="35"/>
      <c r="V80" s="29"/>
    </row>
    <row r="81" spans="3:22" ht="12.75" x14ac:dyDescent="0.2">
      <c r="C81" s="34"/>
      <c r="D81" s="35"/>
      <c r="V81" s="29"/>
    </row>
    <row r="82" spans="3:22" ht="12.75" x14ac:dyDescent="0.2">
      <c r="C82" s="34"/>
      <c r="D82" s="35"/>
      <c r="V82" s="29"/>
    </row>
    <row r="83" spans="3:22" ht="12.75" x14ac:dyDescent="0.2">
      <c r="C83" s="34"/>
      <c r="D83" s="35"/>
      <c r="V83" s="29"/>
    </row>
    <row r="84" spans="3:22" ht="12.75" x14ac:dyDescent="0.2">
      <c r="C84" s="34"/>
      <c r="D84" s="35"/>
      <c r="V84" s="29"/>
    </row>
    <row r="85" spans="3:22" ht="12.75" x14ac:dyDescent="0.2">
      <c r="C85" s="34"/>
      <c r="D85" s="35"/>
      <c r="V85" s="29"/>
    </row>
    <row r="86" spans="3:22" ht="12.75" x14ac:dyDescent="0.2">
      <c r="C86" s="34"/>
      <c r="D86" s="35"/>
      <c r="V86" s="29"/>
    </row>
    <row r="87" spans="3:22" ht="12.75" x14ac:dyDescent="0.2">
      <c r="C87" s="34"/>
      <c r="D87" s="35"/>
      <c r="V87" s="29"/>
    </row>
    <row r="88" spans="3:22" ht="12.75" x14ac:dyDescent="0.2">
      <c r="C88" s="34"/>
      <c r="D88" s="35"/>
      <c r="V88" s="29"/>
    </row>
    <row r="89" spans="3:22" ht="12.75" x14ac:dyDescent="0.2">
      <c r="C89" s="34"/>
      <c r="D89" s="35"/>
      <c r="V89" s="29"/>
    </row>
    <row r="90" spans="3:22" ht="12.75" x14ac:dyDescent="0.2">
      <c r="C90" s="36"/>
      <c r="D90" s="37"/>
      <c r="V90" s="29"/>
    </row>
    <row r="91" spans="3:22" ht="12.75" x14ac:dyDescent="0.2">
      <c r="C91" s="38"/>
      <c r="D91" s="39"/>
      <c r="V91" s="29"/>
    </row>
    <row r="92" spans="3:22" ht="12.75" x14ac:dyDescent="0.2">
      <c r="C92" s="38"/>
      <c r="D92" s="39"/>
      <c r="V92" s="29"/>
    </row>
    <row r="93" spans="3:22" ht="12.75" x14ac:dyDescent="0.2">
      <c r="C93" s="38"/>
      <c r="D93" s="39"/>
      <c r="V93" s="29"/>
    </row>
    <row r="94" spans="3:22" ht="12.75" x14ac:dyDescent="0.2">
      <c r="C94" s="38"/>
      <c r="D94" s="39"/>
      <c r="V94" s="29"/>
    </row>
    <row r="95" spans="3:22" ht="12.75" x14ac:dyDescent="0.2">
      <c r="C95" s="38"/>
      <c r="D95" s="39"/>
      <c r="V95" s="29"/>
    </row>
    <row r="96" spans="3:22" ht="12.75" x14ac:dyDescent="0.2">
      <c r="C96" s="38"/>
      <c r="D96" s="39"/>
      <c r="V96" s="29"/>
    </row>
    <row r="97" spans="3:22" ht="12.75" x14ac:dyDescent="0.2">
      <c r="C97" s="38"/>
      <c r="D97" s="39"/>
      <c r="V97" s="29"/>
    </row>
    <row r="98" spans="3:22" ht="12.75" x14ac:dyDescent="0.2">
      <c r="C98" s="38"/>
      <c r="D98" s="39"/>
      <c r="V98" s="29"/>
    </row>
    <row r="99" spans="3:22" ht="12.75" x14ac:dyDescent="0.2">
      <c r="C99" s="38"/>
      <c r="D99" s="39"/>
      <c r="V99" s="29"/>
    </row>
    <row r="100" spans="3:22" ht="12.75" x14ac:dyDescent="0.2">
      <c r="C100" s="38"/>
      <c r="D100" s="39"/>
      <c r="V100" s="29"/>
    </row>
    <row r="101" spans="3:22" ht="12.75" x14ac:dyDescent="0.2">
      <c r="C101" s="38"/>
      <c r="D101" s="39"/>
      <c r="V101" s="29"/>
    </row>
    <row r="102" spans="3:22" ht="12.75" x14ac:dyDescent="0.2">
      <c r="C102" s="38"/>
      <c r="D102" s="39"/>
      <c r="V102" s="29"/>
    </row>
    <row r="103" spans="3:22" x14ac:dyDescent="0.25">
      <c r="V103" s="29"/>
    </row>
    <row r="104" spans="3:22" x14ac:dyDescent="0.25">
      <c r="V104" s="29"/>
    </row>
    <row r="105" spans="3:22" x14ac:dyDescent="0.25">
      <c r="V105" s="29"/>
    </row>
    <row r="106" spans="3:22" x14ac:dyDescent="0.25">
      <c r="V106" s="29"/>
    </row>
    <row r="107" spans="3:22" x14ac:dyDescent="0.25">
      <c r="V107" s="29"/>
    </row>
    <row r="108" spans="3:22" x14ac:dyDescent="0.25">
      <c r="V108" s="29"/>
    </row>
    <row r="109" spans="3:22" x14ac:dyDescent="0.25">
      <c r="V109" s="29"/>
    </row>
    <row r="110" spans="3:22" x14ac:dyDescent="0.25">
      <c r="V110" s="29"/>
    </row>
    <row r="111" spans="3:22" x14ac:dyDescent="0.25">
      <c r="V111" s="29"/>
    </row>
    <row r="112" spans="3:22" x14ac:dyDescent="0.25">
      <c r="V112" s="29"/>
    </row>
    <row r="113" spans="22:22" x14ac:dyDescent="0.25">
      <c r="V113" s="29"/>
    </row>
    <row r="114" spans="22:22" x14ac:dyDescent="0.25">
      <c r="V114" s="29"/>
    </row>
    <row r="115" spans="22:22" x14ac:dyDescent="0.25">
      <c r="V115" s="29"/>
    </row>
    <row r="116" spans="22:22" x14ac:dyDescent="0.25">
      <c r="V116" s="29"/>
    </row>
    <row r="117" spans="22:22" x14ac:dyDescent="0.25">
      <c r="V117" s="29"/>
    </row>
    <row r="118" spans="22:22" x14ac:dyDescent="0.25">
      <c r="V118" s="29"/>
    </row>
    <row r="119" spans="22:22" x14ac:dyDescent="0.25">
      <c r="V119" s="29"/>
    </row>
    <row r="120" spans="22:22" x14ac:dyDescent="0.25">
      <c r="V120" s="29"/>
    </row>
    <row r="121" spans="22:22" x14ac:dyDescent="0.25">
      <c r="V121" s="29"/>
    </row>
    <row r="122" spans="22:22" x14ac:dyDescent="0.25">
      <c r="V122" s="29"/>
    </row>
    <row r="123" spans="22:22" x14ac:dyDescent="0.25">
      <c r="V123" s="29"/>
    </row>
    <row r="124" spans="22:22" x14ac:dyDescent="0.25">
      <c r="V124" s="29"/>
    </row>
    <row r="125" spans="22:22" x14ac:dyDescent="0.25">
      <c r="V125" s="29"/>
    </row>
    <row r="126" spans="22:22" x14ac:dyDescent="0.25">
      <c r="V126" s="29"/>
    </row>
    <row r="127" spans="22:22" x14ac:dyDescent="0.25">
      <c r="V127" s="29"/>
    </row>
    <row r="128" spans="22:22" x14ac:dyDescent="0.25">
      <c r="V128" s="29"/>
    </row>
    <row r="129" spans="22:22" x14ac:dyDescent="0.25">
      <c r="V129" s="29"/>
    </row>
    <row r="130" spans="22:22" x14ac:dyDescent="0.25">
      <c r="V130" s="29"/>
    </row>
    <row r="131" spans="22:22" x14ac:dyDescent="0.25">
      <c r="V131" s="29"/>
    </row>
    <row r="132" spans="22:22" x14ac:dyDescent="0.25">
      <c r="V132" s="29"/>
    </row>
    <row r="133" spans="22:22" x14ac:dyDescent="0.25">
      <c r="V133" s="29"/>
    </row>
    <row r="134" spans="22:22" x14ac:dyDescent="0.25">
      <c r="V134" s="29"/>
    </row>
    <row r="135" spans="22:22" x14ac:dyDescent="0.25">
      <c r="V135" s="29"/>
    </row>
    <row r="136" spans="22:22" x14ac:dyDescent="0.25">
      <c r="V136" s="29"/>
    </row>
    <row r="137" spans="22:22" x14ac:dyDescent="0.25">
      <c r="V137" s="29"/>
    </row>
    <row r="138" spans="22:22" x14ac:dyDescent="0.25">
      <c r="V138" s="29"/>
    </row>
    <row r="139" spans="22:22" x14ac:dyDescent="0.25">
      <c r="V139" s="29"/>
    </row>
    <row r="140" spans="22:22" x14ac:dyDescent="0.25">
      <c r="V140" s="29"/>
    </row>
    <row r="141" spans="22:22" x14ac:dyDescent="0.25">
      <c r="V141" s="29"/>
    </row>
    <row r="142" spans="22:22" x14ac:dyDescent="0.25">
      <c r="V142" s="29"/>
    </row>
    <row r="143" spans="22:22" x14ac:dyDescent="0.25">
      <c r="V143" s="29"/>
    </row>
    <row r="144" spans="22:22" x14ac:dyDescent="0.25">
      <c r="V144" s="29"/>
    </row>
    <row r="145" spans="22:22" x14ac:dyDescent="0.25">
      <c r="V145" s="29"/>
    </row>
    <row r="146" spans="22:22" x14ac:dyDescent="0.25">
      <c r="V146" s="29"/>
    </row>
    <row r="147" spans="22:22" x14ac:dyDescent="0.25">
      <c r="V147" s="29"/>
    </row>
    <row r="148" spans="22:22" x14ac:dyDescent="0.25">
      <c r="V148" s="29"/>
    </row>
    <row r="149" spans="22:22" x14ac:dyDescent="0.25">
      <c r="V149" s="29"/>
    </row>
    <row r="150" spans="22:22" x14ac:dyDescent="0.25">
      <c r="V150" s="29"/>
    </row>
    <row r="151" spans="22:22" x14ac:dyDescent="0.25">
      <c r="V151" s="29"/>
    </row>
    <row r="152" spans="22:22" x14ac:dyDescent="0.25">
      <c r="V152" s="29"/>
    </row>
    <row r="153" spans="22:22" x14ac:dyDescent="0.25">
      <c r="V153" s="29"/>
    </row>
    <row r="154" spans="22:22" x14ac:dyDescent="0.25">
      <c r="V154" s="29"/>
    </row>
    <row r="155" spans="22:22" x14ac:dyDescent="0.25">
      <c r="V155" s="29"/>
    </row>
    <row r="156" spans="22:22" x14ac:dyDescent="0.25">
      <c r="V156" s="29"/>
    </row>
    <row r="157" spans="22:22" x14ac:dyDescent="0.25">
      <c r="V157" s="29"/>
    </row>
    <row r="158" spans="22:22" x14ac:dyDescent="0.25">
      <c r="V158" s="29"/>
    </row>
    <row r="159" spans="22:22" x14ac:dyDescent="0.25">
      <c r="V159" s="29"/>
    </row>
    <row r="160" spans="22:22" x14ac:dyDescent="0.25">
      <c r="V160" s="29"/>
    </row>
    <row r="161" spans="22:22" x14ac:dyDescent="0.25">
      <c r="V161" s="29"/>
    </row>
    <row r="162" spans="22:22" x14ac:dyDescent="0.25">
      <c r="V162" s="29"/>
    </row>
    <row r="163" spans="22:22" x14ac:dyDescent="0.25">
      <c r="V163" s="29"/>
    </row>
    <row r="164" spans="22:22" x14ac:dyDescent="0.25">
      <c r="V164" s="29"/>
    </row>
    <row r="165" spans="22:22" x14ac:dyDescent="0.25">
      <c r="V165" s="29"/>
    </row>
    <row r="166" spans="22:22" x14ac:dyDescent="0.25">
      <c r="V166" s="29"/>
    </row>
    <row r="167" spans="22:22" x14ac:dyDescent="0.25">
      <c r="V167" s="29"/>
    </row>
    <row r="168" spans="22:22" x14ac:dyDescent="0.25">
      <c r="V168" s="29"/>
    </row>
    <row r="169" spans="22:22" x14ac:dyDescent="0.25">
      <c r="V169" s="29"/>
    </row>
    <row r="170" spans="22:22" x14ac:dyDescent="0.25">
      <c r="V170" s="29"/>
    </row>
    <row r="171" spans="22:22" x14ac:dyDescent="0.25">
      <c r="V171" s="29"/>
    </row>
    <row r="172" spans="22:22" x14ac:dyDescent="0.25">
      <c r="V172" s="29"/>
    </row>
    <row r="173" spans="22:22" x14ac:dyDescent="0.25">
      <c r="V173" s="29"/>
    </row>
    <row r="174" spans="22:22" x14ac:dyDescent="0.25">
      <c r="V174" s="29"/>
    </row>
    <row r="175" spans="22:22" x14ac:dyDescent="0.25">
      <c r="V175" s="29"/>
    </row>
    <row r="176" spans="22:22" x14ac:dyDescent="0.25">
      <c r="V176" s="29"/>
    </row>
    <row r="177" spans="22:22" x14ac:dyDescent="0.25">
      <c r="V177" s="29"/>
    </row>
    <row r="178" spans="22:22" x14ac:dyDescent="0.25">
      <c r="V178" s="29"/>
    </row>
    <row r="179" spans="22:22" x14ac:dyDescent="0.25">
      <c r="V179" s="29"/>
    </row>
    <row r="180" spans="22:22" x14ac:dyDescent="0.25">
      <c r="V180" s="29"/>
    </row>
    <row r="181" spans="22:22" x14ac:dyDescent="0.25">
      <c r="V181" s="29"/>
    </row>
    <row r="182" spans="22:22" x14ac:dyDescent="0.25">
      <c r="V182" s="29"/>
    </row>
    <row r="183" spans="22:22" x14ac:dyDescent="0.25">
      <c r="V183" s="29"/>
    </row>
    <row r="184" spans="22:22" x14ac:dyDescent="0.25">
      <c r="V184" s="29"/>
    </row>
    <row r="185" spans="22:22" x14ac:dyDescent="0.25">
      <c r="V185" s="29"/>
    </row>
    <row r="186" spans="22:22" x14ac:dyDescent="0.25">
      <c r="V186" s="29"/>
    </row>
    <row r="187" spans="22:22" x14ac:dyDescent="0.25">
      <c r="V187" s="29"/>
    </row>
    <row r="188" spans="22:22" x14ac:dyDescent="0.25">
      <c r="V188" s="29"/>
    </row>
    <row r="189" spans="22:22" x14ac:dyDescent="0.25">
      <c r="V189" s="29"/>
    </row>
    <row r="190" spans="22:22" x14ac:dyDescent="0.25">
      <c r="V190" s="29"/>
    </row>
    <row r="191" spans="22:22" x14ac:dyDescent="0.25">
      <c r="V191" s="29"/>
    </row>
    <row r="192" spans="22:22" x14ac:dyDescent="0.25">
      <c r="V192" s="29"/>
    </row>
    <row r="193" spans="22:22" x14ac:dyDescent="0.25">
      <c r="V193" s="29"/>
    </row>
    <row r="194" spans="22:22" x14ac:dyDescent="0.25">
      <c r="V194" s="29"/>
    </row>
    <row r="195" spans="22:22" x14ac:dyDescent="0.25">
      <c r="V195" s="29"/>
    </row>
    <row r="196" spans="22:22" x14ac:dyDescent="0.25">
      <c r="V196" s="29"/>
    </row>
    <row r="197" spans="22:22" x14ac:dyDescent="0.25">
      <c r="V197" s="29"/>
    </row>
    <row r="198" spans="22:22" x14ac:dyDescent="0.25">
      <c r="V198" s="29"/>
    </row>
    <row r="199" spans="22:22" x14ac:dyDescent="0.25">
      <c r="V199" s="29"/>
    </row>
    <row r="200" spans="22:22" x14ac:dyDescent="0.25">
      <c r="V200" s="29"/>
    </row>
    <row r="201" spans="22:22" x14ac:dyDescent="0.25">
      <c r="V201" s="29"/>
    </row>
    <row r="202" spans="22:22" x14ac:dyDescent="0.25">
      <c r="V202" s="29"/>
    </row>
    <row r="203" spans="22:22" x14ac:dyDescent="0.25">
      <c r="V203" s="29"/>
    </row>
    <row r="204" spans="22:22" x14ac:dyDescent="0.25">
      <c r="V204" s="29"/>
    </row>
    <row r="205" spans="22:22" x14ac:dyDescent="0.25">
      <c r="V205" s="29"/>
    </row>
    <row r="206" spans="22:22" x14ac:dyDescent="0.25">
      <c r="V206" s="29"/>
    </row>
    <row r="207" spans="22:22" x14ac:dyDescent="0.25">
      <c r="V207" s="29"/>
    </row>
    <row r="208" spans="22:22" x14ac:dyDescent="0.25">
      <c r="V208" s="29"/>
    </row>
    <row r="209" spans="22:22" x14ac:dyDescent="0.25">
      <c r="V209" s="29"/>
    </row>
    <row r="210" spans="22:22" x14ac:dyDescent="0.25">
      <c r="V210" s="29"/>
    </row>
    <row r="211" spans="22:22" x14ac:dyDescent="0.25">
      <c r="V211" s="29"/>
    </row>
    <row r="212" spans="22:22" x14ac:dyDescent="0.25">
      <c r="V212" s="29"/>
    </row>
    <row r="213" spans="22:22" x14ac:dyDescent="0.25">
      <c r="V213" s="29"/>
    </row>
    <row r="214" spans="22:22" x14ac:dyDescent="0.25">
      <c r="V214" s="29"/>
    </row>
    <row r="215" spans="22:22" x14ac:dyDescent="0.25">
      <c r="V215" s="29"/>
    </row>
    <row r="216" spans="22:22" x14ac:dyDescent="0.25">
      <c r="V216" s="29"/>
    </row>
    <row r="217" spans="22:22" x14ac:dyDescent="0.25">
      <c r="V217" s="29"/>
    </row>
    <row r="218" spans="22:22" x14ac:dyDescent="0.25">
      <c r="V218" s="29"/>
    </row>
    <row r="219" spans="22:22" x14ac:dyDescent="0.25">
      <c r="V219" s="29"/>
    </row>
    <row r="220" spans="22:22" x14ac:dyDescent="0.25">
      <c r="V220" s="29"/>
    </row>
    <row r="221" spans="22:22" x14ac:dyDescent="0.25">
      <c r="V221" s="29"/>
    </row>
    <row r="222" spans="22:22" x14ac:dyDescent="0.25">
      <c r="V222" s="29"/>
    </row>
    <row r="223" spans="22:22" x14ac:dyDescent="0.25">
      <c r="V223" s="29"/>
    </row>
    <row r="224" spans="22:22" x14ac:dyDescent="0.25">
      <c r="V224" s="29"/>
    </row>
    <row r="225" spans="22:22" x14ac:dyDescent="0.25">
      <c r="V225" s="29"/>
    </row>
    <row r="226" spans="22:22" x14ac:dyDescent="0.25">
      <c r="V226" s="29"/>
    </row>
    <row r="227" spans="22:22" x14ac:dyDescent="0.25">
      <c r="V227" s="29"/>
    </row>
    <row r="228" spans="22:22" x14ac:dyDescent="0.25">
      <c r="V228" s="29"/>
    </row>
    <row r="229" spans="22:22" x14ac:dyDescent="0.25">
      <c r="V229" s="29"/>
    </row>
    <row r="230" spans="22:22" x14ac:dyDescent="0.25">
      <c r="V230" s="29"/>
    </row>
    <row r="231" spans="22:22" x14ac:dyDescent="0.25">
      <c r="V231" s="29"/>
    </row>
    <row r="232" spans="22:22" x14ac:dyDescent="0.25">
      <c r="V232" s="29"/>
    </row>
    <row r="233" spans="22:22" x14ac:dyDescent="0.25">
      <c r="V233" s="29"/>
    </row>
    <row r="234" spans="22:22" x14ac:dyDescent="0.25">
      <c r="V234" s="29"/>
    </row>
    <row r="235" spans="22:22" x14ac:dyDescent="0.25">
      <c r="V235" s="29"/>
    </row>
    <row r="236" spans="22:22" x14ac:dyDescent="0.25">
      <c r="V236" s="29"/>
    </row>
    <row r="237" spans="22:22" x14ac:dyDescent="0.25">
      <c r="V237" s="29"/>
    </row>
    <row r="238" spans="22:22" x14ac:dyDescent="0.25">
      <c r="V238" s="29"/>
    </row>
    <row r="239" spans="22:22" x14ac:dyDescent="0.25">
      <c r="V239" s="29"/>
    </row>
    <row r="240" spans="22:22" x14ac:dyDescent="0.25">
      <c r="V240" s="29"/>
    </row>
    <row r="241" spans="22:22" x14ac:dyDescent="0.25">
      <c r="V241" s="29"/>
    </row>
    <row r="242" spans="22:22" x14ac:dyDescent="0.25">
      <c r="V242" s="29"/>
    </row>
    <row r="243" spans="22:22" x14ac:dyDescent="0.25">
      <c r="V243" s="29"/>
    </row>
    <row r="244" spans="22:22" x14ac:dyDescent="0.25">
      <c r="V244" s="29"/>
    </row>
    <row r="245" spans="22:22" x14ac:dyDescent="0.25">
      <c r="V245" s="29"/>
    </row>
    <row r="246" spans="22:22" x14ac:dyDescent="0.25">
      <c r="V246" s="29"/>
    </row>
    <row r="247" spans="22:22" x14ac:dyDescent="0.25">
      <c r="V247" s="29"/>
    </row>
    <row r="248" spans="22:22" x14ac:dyDescent="0.25">
      <c r="V248" s="29"/>
    </row>
    <row r="249" spans="22:22" x14ac:dyDescent="0.25">
      <c r="V249" s="29"/>
    </row>
    <row r="250" spans="22:22" x14ac:dyDescent="0.25">
      <c r="V250" s="29"/>
    </row>
    <row r="251" spans="22:22" x14ac:dyDescent="0.25">
      <c r="V251" s="29"/>
    </row>
    <row r="252" spans="22:22" x14ac:dyDescent="0.25">
      <c r="V252" s="29"/>
    </row>
    <row r="253" spans="22:22" x14ac:dyDescent="0.25">
      <c r="V253" s="29"/>
    </row>
    <row r="254" spans="22:22" x14ac:dyDescent="0.25">
      <c r="V254" s="29"/>
    </row>
    <row r="255" spans="22:22" x14ac:dyDescent="0.25">
      <c r="V255" s="29"/>
    </row>
    <row r="256" spans="22:22" x14ac:dyDescent="0.25">
      <c r="V256" s="29"/>
    </row>
    <row r="257" spans="22:22" x14ac:dyDescent="0.25">
      <c r="V257" s="29"/>
    </row>
    <row r="258" spans="22:22" x14ac:dyDescent="0.25">
      <c r="V258" s="29"/>
    </row>
    <row r="259" spans="22:22" x14ac:dyDescent="0.25">
      <c r="V259" s="29"/>
    </row>
    <row r="260" spans="22:22" x14ac:dyDescent="0.25">
      <c r="V260" s="29"/>
    </row>
    <row r="261" spans="22:22" x14ac:dyDescent="0.25">
      <c r="V261" s="29"/>
    </row>
    <row r="262" spans="22:22" x14ac:dyDescent="0.25">
      <c r="V262" s="29"/>
    </row>
    <row r="263" spans="22:22" x14ac:dyDescent="0.25">
      <c r="V263" s="29"/>
    </row>
    <row r="264" spans="22:22" x14ac:dyDescent="0.25">
      <c r="V264" s="29"/>
    </row>
    <row r="265" spans="22:22" x14ac:dyDescent="0.25">
      <c r="V265" s="29"/>
    </row>
    <row r="266" spans="22:22" x14ac:dyDescent="0.25">
      <c r="V266" s="29"/>
    </row>
    <row r="267" spans="22:22" x14ac:dyDescent="0.25">
      <c r="V267" s="29"/>
    </row>
    <row r="268" spans="22:22" x14ac:dyDescent="0.25">
      <c r="V268" s="29"/>
    </row>
    <row r="269" spans="22:22" x14ac:dyDescent="0.25">
      <c r="V269" s="29"/>
    </row>
    <row r="270" spans="22:22" x14ac:dyDescent="0.25">
      <c r="V270" s="29"/>
    </row>
    <row r="271" spans="22:22" x14ac:dyDescent="0.25">
      <c r="V271" s="29"/>
    </row>
    <row r="272" spans="22:22" x14ac:dyDescent="0.25">
      <c r="V272" s="29"/>
    </row>
    <row r="273" spans="22:22" x14ac:dyDescent="0.25">
      <c r="V273" s="29"/>
    </row>
    <row r="274" spans="22:22" x14ac:dyDescent="0.25">
      <c r="V274" s="29"/>
    </row>
    <row r="275" spans="22:22" x14ac:dyDescent="0.25">
      <c r="V275" s="29"/>
    </row>
    <row r="276" spans="22:22" x14ac:dyDescent="0.25">
      <c r="V276" s="29"/>
    </row>
    <row r="277" spans="22:22" x14ac:dyDescent="0.25">
      <c r="V277" s="29"/>
    </row>
    <row r="278" spans="22:22" x14ac:dyDescent="0.25">
      <c r="V278" s="29"/>
    </row>
    <row r="279" spans="22:22" x14ac:dyDescent="0.25">
      <c r="V279" s="29"/>
    </row>
    <row r="280" spans="22:22" x14ac:dyDescent="0.25">
      <c r="V280" s="29"/>
    </row>
    <row r="281" spans="22:22" x14ac:dyDescent="0.25">
      <c r="V281" s="29"/>
    </row>
    <row r="282" spans="22:22" x14ac:dyDescent="0.25">
      <c r="V282" s="29"/>
    </row>
    <row r="283" spans="22:22" x14ac:dyDescent="0.25">
      <c r="V283" s="29"/>
    </row>
    <row r="284" spans="22:22" x14ac:dyDescent="0.25">
      <c r="V284" s="29"/>
    </row>
    <row r="285" spans="22:22" x14ac:dyDescent="0.25">
      <c r="V285" s="29"/>
    </row>
    <row r="286" spans="22:22" x14ac:dyDescent="0.25">
      <c r="V286" s="29"/>
    </row>
    <row r="287" spans="22:22" x14ac:dyDescent="0.25">
      <c r="V287" s="29"/>
    </row>
    <row r="288" spans="22:22" x14ac:dyDescent="0.25">
      <c r="V288" s="29"/>
    </row>
    <row r="289" spans="22:22" x14ac:dyDescent="0.25">
      <c r="V289" s="29"/>
    </row>
    <row r="290" spans="22:22" x14ac:dyDescent="0.25">
      <c r="V290" s="29"/>
    </row>
    <row r="291" spans="22:22" x14ac:dyDescent="0.25">
      <c r="V291" s="29"/>
    </row>
    <row r="292" spans="22:22" x14ac:dyDescent="0.25">
      <c r="V292" s="29"/>
    </row>
    <row r="293" spans="22:22" x14ac:dyDescent="0.25">
      <c r="V293" s="29"/>
    </row>
    <row r="294" spans="22:22" x14ac:dyDescent="0.25">
      <c r="V294" s="29"/>
    </row>
    <row r="295" spans="22:22" x14ac:dyDescent="0.25">
      <c r="V295" s="29"/>
    </row>
    <row r="296" spans="22:22" x14ac:dyDescent="0.25">
      <c r="V296" s="29"/>
    </row>
    <row r="297" spans="22:22" x14ac:dyDescent="0.25">
      <c r="V297" s="29"/>
    </row>
    <row r="298" spans="22:22" x14ac:dyDescent="0.25">
      <c r="V298" s="29"/>
    </row>
  </sheetData>
  <autoFilter ref="A4:N4" xr:uid="{00000000-0001-0000-0600-000000000000}">
    <sortState xmlns:xlrd2="http://schemas.microsoft.com/office/spreadsheetml/2017/richdata2" ref="A5:N23">
      <sortCondition descending="1" ref="M4"/>
    </sortState>
  </autoFilter>
  <sortState xmlns:xlrd2="http://schemas.microsoft.com/office/spreadsheetml/2017/richdata2" ref="A12:N13">
    <sortCondition ref="K12:K13"/>
  </sortState>
  <phoneticPr fontId="3" type="noConversion"/>
  <dataValidations count="1">
    <dataValidation type="list" allowBlank="1" showInputMessage="1" showErrorMessage="1" sqref="F32 A3 W3 Q3 AI3 AC3" xr:uid="{00000000-0002-0000-0600-000000000000}">
      <formula1>Class</formula1>
    </dataValidation>
  </dataValidations>
  <pageMargins left="0.77" right="0.15748031496062992" top="0.74803149606299213" bottom="0.74803149606299213" header="0.31496062992125984" footer="0.31496062992125984"/>
  <pageSetup paperSize="9" orientation="portrait" horizontalDpi="300" verticalDpi="300" r:id="rId1"/>
  <headerFooter>
    <oddFooter>Page &amp;P of &amp;N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</sheetPr>
  <dimension ref="A1:N66"/>
  <sheetViews>
    <sheetView workbookViewId="0">
      <selection activeCell="P10" sqref="P10"/>
    </sheetView>
  </sheetViews>
  <sheetFormatPr defaultRowHeight="15.75" x14ac:dyDescent="0.25"/>
  <cols>
    <col min="1" max="1" width="5.85546875" style="13" customWidth="1"/>
    <col min="2" max="2" width="17.7109375" style="13" customWidth="1"/>
    <col min="3" max="3" width="5.7109375" style="29" customWidth="1"/>
    <col min="4" max="4" width="5.7109375" style="31" customWidth="1"/>
    <col min="5" max="5" width="5.7109375" style="29" customWidth="1"/>
    <col min="6" max="6" width="5.7109375" style="28" customWidth="1"/>
    <col min="7" max="7" width="5.7109375" style="29" customWidth="1"/>
    <col min="8" max="12" width="5.7109375" style="28" customWidth="1"/>
    <col min="13" max="13" width="6.28515625" style="28" customWidth="1"/>
    <col min="14" max="14" width="5.28515625" style="28" customWidth="1"/>
    <col min="15" max="15" width="7.140625" style="13" customWidth="1"/>
    <col min="16" max="16384" width="9.140625" style="13"/>
  </cols>
  <sheetData>
    <row r="1" spans="1:14" s="18" customFormat="1" x14ac:dyDescent="0.25">
      <c r="A1" s="221" t="s">
        <v>243</v>
      </c>
      <c r="B1" s="13"/>
      <c r="C1" s="14"/>
      <c r="D1" s="15"/>
      <c r="E1" s="16"/>
      <c r="F1" s="17"/>
      <c r="G1" s="16"/>
      <c r="H1" s="17"/>
      <c r="I1" s="17"/>
      <c r="J1" s="17"/>
      <c r="K1" s="17"/>
      <c r="L1" s="17"/>
      <c r="M1" s="16"/>
      <c r="N1" s="17"/>
    </row>
    <row r="2" spans="1:14" s="18" customFormat="1" x14ac:dyDescent="0.25">
      <c r="A2" s="45"/>
      <c r="B2" s="13"/>
      <c r="C2" s="14"/>
      <c r="D2" s="15"/>
      <c r="E2" s="16"/>
      <c r="F2" s="17"/>
      <c r="G2" s="16"/>
      <c r="H2" s="17"/>
      <c r="I2" s="17"/>
      <c r="J2" s="17"/>
      <c r="K2" s="17"/>
      <c r="L2" s="17"/>
      <c r="M2" s="16"/>
      <c r="N2" s="17"/>
    </row>
    <row r="3" spans="1:14" x14ac:dyDescent="0.25">
      <c r="A3" s="62" t="s">
        <v>288</v>
      </c>
      <c r="C3" s="25"/>
      <c r="D3" s="26"/>
      <c r="E3" s="25"/>
      <c r="F3" s="26"/>
      <c r="G3" s="25"/>
      <c r="H3" s="26"/>
      <c r="I3" s="26"/>
      <c r="J3" s="26"/>
      <c r="K3" s="26"/>
      <c r="L3" s="26"/>
      <c r="M3" s="13"/>
      <c r="N3" s="29"/>
    </row>
    <row r="4" spans="1:14" ht="25.5" x14ac:dyDescent="0.2">
      <c r="A4" s="49" t="s">
        <v>4</v>
      </c>
      <c r="B4" s="49" t="s">
        <v>0</v>
      </c>
      <c r="C4" s="50" t="s">
        <v>10</v>
      </c>
      <c r="D4" s="51" t="s">
        <v>3</v>
      </c>
      <c r="E4" s="50" t="s">
        <v>11</v>
      </c>
      <c r="F4" s="51" t="s">
        <v>3</v>
      </c>
      <c r="G4" s="50" t="s">
        <v>12</v>
      </c>
      <c r="H4" s="51" t="s">
        <v>3</v>
      </c>
      <c r="I4" s="50" t="s">
        <v>30</v>
      </c>
      <c r="J4" s="51" t="s">
        <v>3</v>
      </c>
      <c r="K4" s="50" t="s">
        <v>31</v>
      </c>
      <c r="L4" s="51" t="s">
        <v>3</v>
      </c>
      <c r="M4" s="52" t="s">
        <v>1</v>
      </c>
      <c r="N4" s="44" t="s">
        <v>2</v>
      </c>
    </row>
    <row r="5" spans="1:14" ht="14.1" customHeight="1" x14ac:dyDescent="0.2">
      <c r="A5" s="244">
        <v>376</v>
      </c>
      <c r="B5" s="243" t="s">
        <v>222</v>
      </c>
      <c r="C5" s="6">
        <v>1</v>
      </c>
      <c r="D5" s="3">
        <f ca="1">LOOKUP(C5,Result,Points!$B$2:$B$35)</f>
        <v>25</v>
      </c>
      <c r="E5" s="2">
        <v>2</v>
      </c>
      <c r="F5" s="3">
        <f ca="1">LOOKUP(E5,Result,Points!$B$2:$B$35)</f>
        <v>22</v>
      </c>
      <c r="G5" s="2">
        <v>2</v>
      </c>
      <c r="H5" s="3">
        <f ca="1">LOOKUP(G5,Result,Points!$B$2:$B$35)</f>
        <v>22</v>
      </c>
      <c r="I5" s="6">
        <v>1</v>
      </c>
      <c r="J5" s="3">
        <f ca="1">LOOKUP(I5,Result,Points!$B$2:$B$35)</f>
        <v>25</v>
      </c>
      <c r="K5" s="6">
        <v>2</v>
      </c>
      <c r="L5" s="3">
        <f ca="1">LOOKUP(K5,Result,Points!$B$2:$B$35)</f>
        <v>22</v>
      </c>
      <c r="M5" s="4">
        <f ca="1">SUM(D5,F5,H5,J5,L5)</f>
        <v>116</v>
      </c>
      <c r="N5" s="2" t="s">
        <v>13</v>
      </c>
    </row>
    <row r="6" spans="1:14" ht="14.1" customHeight="1" x14ac:dyDescent="0.2">
      <c r="A6" s="244">
        <v>789</v>
      </c>
      <c r="B6" s="243" t="s">
        <v>267</v>
      </c>
      <c r="C6" s="6" t="s">
        <v>7</v>
      </c>
      <c r="D6" s="3">
        <f ca="1">LOOKUP(C6,Result,Points!$B$2:$B$35)</f>
        <v>0</v>
      </c>
      <c r="E6" s="2">
        <v>1</v>
      </c>
      <c r="F6" s="3">
        <f ca="1">LOOKUP(E6,Result,Points!$B$2:$B$35)</f>
        <v>25</v>
      </c>
      <c r="G6" s="2">
        <v>1</v>
      </c>
      <c r="H6" s="3">
        <f ca="1">LOOKUP(G6,Result,Points!$B$2:$B$35)</f>
        <v>25</v>
      </c>
      <c r="I6" s="6" t="s">
        <v>8</v>
      </c>
      <c r="J6" s="3">
        <f ca="1">LOOKUP(I6,Result,Points!$B$2:$B$35)</f>
        <v>0</v>
      </c>
      <c r="K6" s="6">
        <v>1</v>
      </c>
      <c r="L6" s="3">
        <f ca="1">LOOKUP(K6,Result,Points!$B$2:$B$35)</f>
        <v>25</v>
      </c>
      <c r="M6" s="4">
        <f ca="1">SUM(D6,F6,H6,J6,L6)</f>
        <v>75</v>
      </c>
      <c r="N6" s="2" t="s">
        <v>14</v>
      </c>
    </row>
    <row r="7" spans="1:14" ht="14.1" customHeight="1" x14ac:dyDescent="0.2">
      <c r="A7" s="2"/>
      <c r="B7" s="1"/>
      <c r="C7" s="8"/>
      <c r="D7" s="3">
        <f ca="1">LOOKUP(C7,Result,Points!$B$2:$B$35)</f>
        <v>0</v>
      </c>
      <c r="E7" s="9"/>
      <c r="F7" s="3">
        <f ca="1">LOOKUP(E7,Result,Points!$B$2:$B$35)</f>
        <v>0</v>
      </c>
      <c r="G7" s="9"/>
      <c r="H7" s="3">
        <f ca="1">LOOKUP(G7,Result,Points!$B$2:$B$35)</f>
        <v>0</v>
      </c>
      <c r="I7" s="6"/>
      <c r="J7" s="3">
        <f ca="1">LOOKUP(I7,Result,Points!$B$2:$B$35)</f>
        <v>0</v>
      </c>
      <c r="K7" s="6"/>
      <c r="L7" s="3">
        <f ca="1">LOOKUP(K7,Result,Points!$B$2:$B$35)</f>
        <v>0</v>
      </c>
      <c r="M7" s="4">
        <f t="shared" ref="M7:M16" ca="1" si="0">SUM(D7,F7,H7,J7,L7)</f>
        <v>0</v>
      </c>
      <c r="N7" s="2"/>
    </row>
    <row r="8" spans="1:14" ht="14.1" customHeight="1" x14ac:dyDescent="0.2">
      <c r="A8" s="1"/>
      <c r="B8" s="1"/>
      <c r="C8" s="6"/>
      <c r="D8" s="3">
        <f ca="1">LOOKUP(C8,Result,Points!$B$2:$B$35)</f>
        <v>0</v>
      </c>
      <c r="E8" s="2"/>
      <c r="F8" s="3">
        <f ca="1">LOOKUP(E8,Result,Points!$B$2:$B$35)</f>
        <v>0</v>
      </c>
      <c r="G8" s="2"/>
      <c r="H8" s="3">
        <f ca="1">LOOKUP(G8,Result,Points!$B$2:$B$35)</f>
        <v>0</v>
      </c>
      <c r="I8" s="6"/>
      <c r="J8" s="3">
        <f ca="1">LOOKUP(I8,Result,Points!$B$2:$B$35)</f>
        <v>0</v>
      </c>
      <c r="K8" s="6"/>
      <c r="L8" s="3">
        <f ca="1">LOOKUP(K8,Result,Points!$B$2:$B$35)</f>
        <v>0</v>
      </c>
      <c r="M8" s="4">
        <f t="shared" ca="1" si="0"/>
        <v>0</v>
      </c>
      <c r="N8" s="2"/>
    </row>
    <row r="9" spans="1:14" ht="14.1" customHeight="1" x14ac:dyDescent="0.25">
      <c r="A9" s="66"/>
      <c r="B9" s="67"/>
      <c r="C9" s="6"/>
      <c r="D9" s="3">
        <f ca="1">LOOKUP(C9,Result,Points!$B$2:$B$35)</f>
        <v>0</v>
      </c>
      <c r="E9" s="2"/>
      <c r="F9" s="3">
        <f ca="1">LOOKUP(E9,Result,Points!$B$2:$B$35)</f>
        <v>0</v>
      </c>
      <c r="G9" s="2"/>
      <c r="H9" s="3">
        <f ca="1">LOOKUP(G9,Result,Points!$B$2:$B$35)</f>
        <v>0</v>
      </c>
      <c r="I9" s="6"/>
      <c r="J9" s="3">
        <f ca="1">LOOKUP(I9,Result,Points!$B$2:$B$35)</f>
        <v>0</v>
      </c>
      <c r="K9" s="6"/>
      <c r="L9" s="3">
        <f ca="1">LOOKUP(K9,Result,Points!$B$2:$B$35)</f>
        <v>0</v>
      </c>
      <c r="M9" s="4">
        <f t="shared" ca="1" si="0"/>
        <v>0</v>
      </c>
      <c r="N9" s="2"/>
    </row>
    <row r="10" spans="1:14" ht="14.1" customHeight="1" x14ac:dyDescent="0.25">
      <c r="A10" s="66"/>
      <c r="B10" s="67"/>
      <c r="C10" s="6"/>
      <c r="D10" s="3">
        <f ca="1">LOOKUP(C10,Result,Points!$B$2:$B$35)</f>
        <v>0</v>
      </c>
      <c r="E10" s="2"/>
      <c r="F10" s="3">
        <f ca="1">LOOKUP(E10,Result,Points!$B$2:$B$35)</f>
        <v>0</v>
      </c>
      <c r="G10" s="2"/>
      <c r="H10" s="3">
        <f ca="1">LOOKUP(G10,Result,Points!$B$2:$B$35)</f>
        <v>0</v>
      </c>
      <c r="I10" s="6"/>
      <c r="J10" s="3">
        <f ca="1">LOOKUP(I10,Result,Points!$B$2:$B$35)</f>
        <v>0</v>
      </c>
      <c r="K10" s="6"/>
      <c r="L10" s="3">
        <f ca="1">LOOKUP(K10,Result,Points!$B$2:$B$35)</f>
        <v>0</v>
      </c>
      <c r="M10" s="4">
        <f t="shared" ca="1" si="0"/>
        <v>0</v>
      </c>
      <c r="N10" s="2"/>
    </row>
    <row r="11" spans="1:14" ht="14.1" customHeight="1" x14ac:dyDescent="0.25">
      <c r="A11" s="66"/>
      <c r="B11" s="67"/>
      <c r="C11" s="6"/>
      <c r="D11" s="3">
        <f ca="1">LOOKUP(C11,Result,Points!$B$2:$B$35)</f>
        <v>0</v>
      </c>
      <c r="E11" s="2"/>
      <c r="F11" s="3">
        <f ca="1">LOOKUP(E11,Result,Points!$B$2:$B$35)</f>
        <v>0</v>
      </c>
      <c r="G11" s="2"/>
      <c r="H11" s="3">
        <f ca="1">LOOKUP(G11,Result,Points!$B$2:$B$35)</f>
        <v>0</v>
      </c>
      <c r="I11" s="6"/>
      <c r="J11" s="3">
        <f ca="1">LOOKUP(I11,Result,Points!$B$2:$B$35)</f>
        <v>0</v>
      </c>
      <c r="K11" s="6"/>
      <c r="L11" s="3">
        <f ca="1">LOOKUP(K11,Result,Points!$B$2:$B$35)</f>
        <v>0</v>
      </c>
      <c r="M11" s="4">
        <f t="shared" ca="1" si="0"/>
        <v>0</v>
      </c>
      <c r="N11" s="2"/>
    </row>
    <row r="12" spans="1:14" ht="14.1" customHeight="1" x14ac:dyDescent="0.25">
      <c r="A12" s="66"/>
      <c r="B12" s="67"/>
      <c r="C12" s="6"/>
      <c r="D12" s="3">
        <f ca="1">LOOKUP(C12,Result,Points!$B$2:$B$35)</f>
        <v>0</v>
      </c>
      <c r="E12" s="2"/>
      <c r="F12" s="3">
        <f ca="1">LOOKUP(E12,Result,Points!$B$2:$B$35)</f>
        <v>0</v>
      </c>
      <c r="G12" s="2"/>
      <c r="H12" s="3">
        <f ca="1">LOOKUP(G12,Result,Points!$B$2:$B$35)</f>
        <v>0</v>
      </c>
      <c r="I12" s="6"/>
      <c r="J12" s="3">
        <f ca="1">LOOKUP(I12,Result,Points!$B$2:$B$35)</f>
        <v>0</v>
      </c>
      <c r="K12" s="6"/>
      <c r="L12" s="3">
        <f ca="1">LOOKUP(K12,Result,Points!$B$2:$B$35)</f>
        <v>0</v>
      </c>
      <c r="M12" s="4">
        <f t="shared" ca="1" si="0"/>
        <v>0</v>
      </c>
      <c r="N12" s="2"/>
    </row>
    <row r="13" spans="1:14" ht="14.1" customHeight="1" x14ac:dyDescent="0.25">
      <c r="A13" s="66"/>
      <c r="B13" s="67"/>
      <c r="C13" s="6"/>
      <c r="D13" s="3">
        <f ca="1">LOOKUP(C13,Result,Points!$B$2:$B$35)</f>
        <v>0</v>
      </c>
      <c r="E13" s="2"/>
      <c r="F13" s="3">
        <f ca="1">LOOKUP(E13,Result,Points!$B$2:$B$35)</f>
        <v>0</v>
      </c>
      <c r="G13" s="2"/>
      <c r="H13" s="3">
        <f ca="1">LOOKUP(G13,Result,Points!$B$2:$B$35)</f>
        <v>0</v>
      </c>
      <c r="I13" s="6"/>
      <c r="J13" s="3">
        <f ca="1">LOOKUP(I13,Result,Points!$B$2:$B$35)</f>
        <v>0</v>
      </c>
      <c r="K13" s="6"/>
      <c r="L13" s="3">
        <f ca="1">LOOKUP(K13,Result,Points!$B$2:$B$35)</f>
        <v>0</v>
      </c>
      <c r="M13" s="4">
        <f t="shared" ca="1" si="0"/>
        <v>0</v>
      </c>
      <c r="N13" s="2"/>
    </row>
    <row r="14" spans="1:14" ht="14.1" customHeight="1" x14ac:dyDescent="0.25">
      <c r="A14" s="66"/>
      <c r="B14" s="67"/>
      <c r="C14" s="6"/>
      <c r="D14" s="3">
        <f ca="1">LOOKUP(C14,Result,Points!$B$2:$B$35)</f>
        <v>0</v>
      </c>
      <c r="E14" s="2"/>
      <c r="F14" s="3">
        <f ca="1">LOOKUP(E14,Result,Points!$B$2:$B$35)</f>
        <v>0</v>
      </c>
      <c r="G14" s="2"/>
      <c r="H14" s="3">
        <f ca="1">LOOKUP(G14,Result,Points!$B$2:$B$35)</f>
        <v>0</v>
      </c>
      <c r="I14" s="6"/>
      <c r="J14" s="3">
        <f ca="1">LOOKUP(I14,Result,Points!$B$2:$B$35)</f>
        <v>0</v>
      </c>
      <c r="K14" s="6"/>
      <c r="L14" s="3">
        <f ca="1">LOOKUP(K14,Result,Points!$B$2:$B$35)</f>
        <v>0</v>
      </c>
      <c r="M14" s="4">
        <f t="shared" ca="1" si="0"/>
        <v>0</v>
      </c>
      <c r="N14" s="2"/>
    </row>
    <row r="15" spans="1:14" ht="14.1" customHeight="1" x14ac:dyDescent="0.25">
      <c r="A15" s="66"/>
      <c r="B15" s="67"/>
      <c r="C15" s="6"/>
      <c r="D15" s="3">
        <f ca="1">LOOKUP(C15,Result,Points!$B$2:$B$35)</f>
        <v>0</v>
      </c>
      <c r="E15" s="2"/>
      <c r="F15" s="3">
        <f ca="1">LOOKUP(E15,Result,Points!$B$2:$B$35)</f>
        <v>0</v>
      </c>
      <c r="G15" s="2"/>
      <c r="H15" s="3">
        <f ca="1">LOOKUP(G15,Result,Points!$B$2:$B$35)</f>
        <v>0</v>
      </c>
      <c r="I15" s="6"/>
      <c r="J15" s="3">
        <f ca="1">LOOKUP(I15,Result,Points!$B$2:$B$35)</f>
        <v>0</v>
      </c>
      <c r="K15" s="6"/>
      <c r="L15" s="3">
        <f ca="1">LOOKUP(K15,Result,Points!$B$2:$B$35)</f>
        <v>0</v>
      </c>
      <c r="M15" s="4">
        <f t="shared" ca="1" si="0"/>
        <v>0</v>
      </c>
      <c r="N15" s="2"/>
    </row>
    <row r="16" spans="1:14" ht="15" x14ac:dyDescent="0.25">
      <c r="A16" s="66"/>
      <c r="B16" s="67"/>
      <c r="C16" s="6"/>
      <c r="D16" s="3">
        <f ca="1">LOOKUP(C16,Result,Points!$B$2:$B$35)</f>
        <v>0</v>
      </c>
      <c r="E16" s="2"/>
      <c r="F16" s="3">
        <f ca="1">LOOKUP(E16,Result,Points!$B$2:$B$35)</f>
        <v>0</v>
      </c>
      <c r="G16" s="2"/>
      <c r="H16" s="3">
        <f ca="1">LOOKUP(G16,Result,Points!$B$2:$B$35)</f>
        <v>0</v>
      </c>
      <c r="I16" s="6"/>
      <c r="J16" s="3">
        <f ca="1">LOOKUP(I16,Result,Points!$B$2:$B$35)</f>
        <v>0</v>
      </c>
      <c r="K16" s="6"/>
      <c r="L16" s="3">
        <f ca="1">LOOKUP(K16,Result,Points!$B$2:$B$35)</f>
        <v>0</v>
      </c>
      <c r="M16" s="4">
        <f t="shared" ca="1" si="0"/>
        <v>0</v>
      </c>
      <c r="N16" s="2"/>
    </row>
    <row r="17" spans="1:14" ht="12.75" x14ac:dyDescent="0.2">
      <c r="A17" s="43"/>
      <c r="B17" s="42"/>
      <c r="C17" s="38"/>
      <c r="D17" s="30"/>
      <c r="F17" s="30"/>
      <c r="H17" s="30"/>
      <c r="I17" s="30"/>
      <c r="J17" s="30"/>
      <c r="K17" s="30"/>
      <c r="L17" s="30"/>
      <c r="M17" s="27"/>
      <c r="N17" s="29"/>
    </row>
    <row r="18" spans="1:14" ht="12.75" x14ac:dyDescent="0.2">
      <c r="A18" s="43"/>
      <c r="B18" s="42"/>
      <c r="C18" s="38"/>
      <c r="D18" s="30"/>
      <c r="F18" s="30"/>
      <c r="H18" s="30"/>
      <c r="I18" s="30"/>
      <c r="J18" s="30"/>
      <c r="K18" s="30"/>
      <c r="L18" s="30"/>
      <c r="M18" s="27"/>
      <c r="N18" s="29"/>
    </row>
    <row r="20" spans="1:14" ht="12.75" x14ac:dyDescent="0.2">
      <c r="C20" s="248"/>
      <c r="D20" s="249"/>
    </row>
    <row r="21" spans="1:14" ht="12.75" x14ac:dyDescent="0.2">
      <c r="C21" s="34"/>
      <c r="D21" s="35"/>
    </row>
    <row r="22" spans="1:14" ht="12.75" x14ac:dyDescent="0.2">
      <c r="C22" s="34"/>
      <c r="D22" s="35"/>
    </row>
    <row r="23" spans="1:14" ht="12.75" x14ac:dyDescent="0.2">
      <c r="C23" s="34"/>
      <c r="D23" s="35"/>
    </row>
    <row r="24" spans="1:14" ht="12.75" x14ac:dyDescent="0.2">
      <c r="C24" s="34"/>
      <c r="D24" s="35"/>
    </row>
    <row r="25" spans="1:14" ht="12.75" x14ac:dyDescent="0.2">
      <c r="C25" s="34"/>
      <c r="D25" s="35"/>
    </row>
    <row r="26" spans="1:14" ht="12.75" x14ac:dyDescent="0.2">
      <c r="C26" s="34"/>
      <c r="D26" s="35"/>
    </row>
    <row r="27" spans="1:14" ht="12.75" x14ac:dyDescent="0.2">
      <c r="C27" s="34"/>
      <c r="D27" s="35"/>
    </row>
    <row r="28" spans="1:14" ht="12.75" x14ac:dyDescent="0.2">
      <c r="C28" s="34"/>
      <c r="D28" s="35"/>
    </row>
    <row r="29" spans="1:14" ht="12.75" x14ac:dyDescent="0.2">
      <c r="C29" s="34"/>
      <c r="D29" s="35"/>
    </row>
    <row r="30" spans="1:14" ht="12.75" x14ac:dyDescent="0.2">
      <c r="C30" s="34"/>
      <c r="D30" s="35"/>
    </row>
    <row r="31" spans="1:14" ht="12.75" x14ac:dyDescent="0.2">
      <c r="C31" s="34"/>
      <c r="D31" s="35"/>
    </row>
    <row r="32" spans="1:14" ht="12.75" x14ac:dyDescent="0.2">
      <c r="C32" s="34"/>
      <c r="D32" s="35"/>
    </row>
    <row r="33" spans="3:4" ht="12.75" x14ac:dyDescent="0.2">
      <c r="C33" s="34"/>
      <c r="D33" s="35"/>
    </row>
    <row r="34" spans="3:4" ht="12.75" x14ac:dyDescent="0.2">
      <c r="C34" s="34"/>
      <c r="D34" s="35"/>
    </row>
    <row r="35" spans="3:4" ht="12.75" x14ac:dyDescent="0.2">
      <c r="C35" s="34"/>
      <c r="D35" s="35"/>
    </row>
    <row r="36" spans="3:4" ht="12.75" x14ac:dyDescent="0.2">
      <c r="C36" s="34"/>
      <c r="D36" s="35"/>
    </row>
    <row r="37" spans="3:4" ht="12.75" x14ac:dyDescent="0.2">
      <c r="C37" s="34"/>
      <c r="D37" s="35"/>
    </row>
    <row r="38" spans="3:4" ht="12.75" x14ac:dyDescent="0.2">
      <c r="C38" s="34"/>
      <c r="D38" s="35"/>
    </row>
    <row r="39" spans="3:4" ht="12.75" x14ac:dyDescent="0.2">
      <c r="C39" s="34"/>
      <c r="D39" s="35"/>
    </row>
    <row r="40" spans="3:4" ht="12.75" x14ac:dyDescent="0.2">
      <c r="C40" s="34"/>
      <c r="D40" s="35"/>
    </row>
    <row r="41" spans="3:4" ht="12.75" x14ac:dyDescent="0.2">
      <c r="C41" s="34"/>
      <c r="D41" s="35"/>
    </row>
    <row r="42" spans="3:4" ht="12.75" x14ac:dyDescent="0.2">
      <c r="C42" s="34"/>
      <c r="D42" s="35"/>
    </row>
    <row r="43" spans="3:4" ht="12.75" x14ac:dyDescent="0.2">
      <c r="C43" s="34"/>
      <c r="D43" s="35"/>
    </row>
    <row r="44" spans="3:4" ht="12.75" x14ac:dyDescent="0.2">
      <c r="C44" s="34"/>
      <c r="D44" s="35"/>
    </row>
    <row r="45" spans="3:4" ht="12.75" x14ac:dyDescent="0.2">
      <c r="C45" s="34"/>
      <c r="D45" s="35"/>
    </row>
    <row r="46" spans="3:4" ht="12.75" x14ac:dyDescent="0.2">
      <c r="C46" s="34"/>
      <c r="D46" s="35"/>
    </row>
    <row r="47" spans="3:4" ht="12.75" x14ac:dyDescent="0.2">
      <c r="C47" s="34"/>
      <c r="D47" s="35"/>
    </row>
    <row r="48" spans="3:4" ht="12.75" x14ac:dyDescent="0.2">
      <c r="C48" s="34"/>
      <c r="D48" s="35"/>
    </row>
    <row r="49" spans="3:4" ht="12.75" x14ac:dyDescent="0.2">
      <c r="C49" s="34"/>
      <c r="D49" s="35"/>
    </row>
    <row r="50" spans="3:4" ht="12.75" x14ac:dyDescent="0.2">
      <c r="C50" s="34"/>
      <c r="D50" s="35"/>
    </row>
    <row r="51" spans="3:4" ht="12.75" x14ac:dyDescent="0.2">
      <c r="C51" s="34"/>
      <c r="D51" s="35"/>
    </row>
    <row r="52" spans="3:4" ht="12.75" x14ac:dyDescent="0.2">
      <c r="C52" s="34"/>
      <c r="D52" s="35"/>
    </row>
    <row r="53" spans="3:4" ht="12.75" x14ac:dyDescent="0.2">
      <c r="C53" s="34"/>
      <c r="D53" s="35"/>
    </row>
    <row r="54" spans="3:4" ht="12.75" x14ac:dyDescent="0.2">
      <c r="C54" s="36"/>
      <c r="D54" s="37"/>
    </row>
    <row r="55" spans="3:4" ht="12.75" x14ac:dyDescent="0.2">
      <c r="C55" s="38"/>
      <c r="D55" s="39"/>
    </row>
    <row r="56" spans="3:4" ht="12.75" x14ac:dyDescent="0.2">
      <c r="C56" s="38"/>
      <c r="D56" s="39"/>
    </row>
    <row r="57" spans="3:4" ht="12.75" x14ac:dyDescent="0.2">
      <c r="C57" s="38"/>
      <c r="D57" s="39"/>
    </row>
    <row r="58" spans="3:4" ht="12.75" x14ac:dyDescent="0.2">
      <c r="C58" s="38"/>
      <c r="D58" s="39"/>
    </row>
    <row r="59" spans="3:4" ht="12.75" x14ac:dyDescent="0.2">
      <c r="C59" s="38"/>
      <c r="D59" s="39"/>
    </row>
    <row r="60" spans="3:4" ht="12.75" x14ac:dyDescent="0.2">
      <c r="C60" s="38"/>
      <c r="D60" s="39"/>
    </row>
    <row r="61" spans="3:4" ht="12.75" x14ac:dyDescent="0.2">
      <c r="C61" s="38"/>
      <c r="D61" s="39"/>
    </row>
    <row r="62" spans="3:4" ht="12.75" x14ac:dyDescent="0.2">
      <c r="C62" s="38"/>
      <c r="D62" s="39"/>
    </row>
    <row r="63" spans="3:4" ht="12.75" x14ac:dyDescent="0.2">
      <c r="C63" s="38"/>
      <c r="D63" s="39"/>
    </row>
    <row r="64" spans="3:4" ht="12.75" x14ac:dyDescent="0.2">
      <c r="C64" s="38"/>
      <c r="D64" s="39"/>
    </row>
    <row r="65" spans="3:4" ht="12.75" x14ac:dyDescent="0.2">
      <c r="C65" s="38"/>
      <c r="D65" s="39"/>
    </row>
    <row r="66" spans="3:4" ht="12.75" x14ac:dyDescent="0.2">
      <c r="C66" s="38"/>
      <c r="D66" s="39"/>
    </row>
  </sheetData>
  <autoFilter ref="A4:N4" xr:uid="{00000000-0009-0000-0000-000007000000}"/>
  <pageMargins left="0.66" right="0.15748031496062992" top="0.74803149606299213" bottom="0.74803149606299213" header="0.31496062992125984" footer="0.31496062992125984"/>
  <pageSetup paperSize="9" orientation="portrait" horizontalDpi="300" verticalDpi="300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N65"/>
  <sheetViews>
    <sheetView zoomScaleNormal="100" workbookViewId="0">
      <selection activeCell="O14" sqref="O14"/>
    </sheetView>
  </sheetViews>
  <sheetFormatPr defaultRowHeight="15.75" x14ac:dyDescent="0.25"/>
  <cols>
    <col min="1" max="1" width="5.85546875" style="13" customWidth="1"/>
    <col min="2" max="2" width="17.7109375" style="13" customWidth="1"/>
    <col min="3" max="3" width="5.7109375" style="29" customWidth="1"/>
    <col min="4" max="4" width="5.7109375" style="31" customWidth="1"/>
    <col min="5" max="5" width="5.7109375" style="29" customWidth="1"/>
    <col min="6" max="6" width="5.7109375" style="28" customWidth="1"/>
    <col min="7" max="7" width="5.7109375" style="29" customWidth="1"/>
    <col min="8" max="12" width="5.7109375" style="28" customWidth="1"/>
    <col min="13" max="13" width="6.28515625" style="28" customWidth="1"/>
    <col min="14" max="14" width="5.28515625" style="28" customWidth="1"/>
    <col min="15" max="15" width="7.140625" style="13" customWidth="1"/>
    <col min="16" max="16384" width="9.140625" style="13"/>
  </cols>
  <sheetData>
    <row r="1" spans="1:14" s="18" customFormat="1" x14ac:dyDescent="0.25">
      <c r="A1" s="221" t="s">
        <v>243</v>
      </c>
      <c r="B1" s="13"/>
      <c r="C1" s="14"/>
      <c r="D1" s="15"/>
      <c r="E1" s="16"/>
      <c r="F1" s="17"/>
      <c r="G1" s="16"/>
      <c r="H1" s="17"/>
      <c r="I1" s="17"/>
      <c r="J1" s="17"/>
      <c r="K1" s="17"/>
      <c r="L1" s="17"/>
      <c r="M1" s="16"/>
      <c r="N1" s="17"/>
    </row>
    <row r="2" spans="1:14" s="18" customFormat="1" x14ac:dyDescent="0.25">
      <c r="A2" s="45"/>
      <c r="B2" s="13"/>
      <c r="C2" s="14"/>
      <c r="D2" s="15"/>
      <c r="E2" s="16"/>
      <c r="F2" s="17"/>
      <c r="G2" s="16"/>
      <c r="H2" s="17"/>
      <c r="I2" s="17"/>
      <c r="J2" s="17"/>
      <c r="K2" s="17"/>
      <c r="L2" s="17"/>
      <c r="M2" s="16"/>
      <c r="N2" s="17"/>
    </row>
    <row r="3" spans="1:14" x14ac:dyDescent="0.25">
      <c r="A3" s="119" t="s">
        <v>289</v>
      </c>
      <c r="C3" s="25"/>
      <c r="D3" s="26"/>
      <c r="E3" s="25"/>
      <c r="F3" s="26"/>
      <c r="G3" s="25"/>
      <c r="H3" s="26"/>
      <c r="I3" s="26"/>
      <c r="J3" s="26"/>
      <c r="K3" s="26"/>
      <c r="L3" s="26"/>
      <c r="M3" s="13"/>
      <c r="N3" s="29"/>
    </row>
    <row r="4" spans="1:14" ht="25.5" x14ac:dyDescent="0.2">
      <c r="A4" s="216" t="s">
        <v>4</v>
      </c>
      <c r="B4" s="240" t="s">
        <v>0</v>
      </c>
      <c r="C4" s="132" t="s">
        <v>10</v>
      </c>
      <c r="D4" s="51" t="s">
        <v>3</v>
      </c>
      <c r="E4" s="50" t="s">
        <v>11</v>
      </c>
      <c r="F4" s="51" t="s">
        <v>3</v>
      </c>
      <c r="G4" s="50" t="s">
        <v>12</v>
      </c>
      <c r="H4" s="51" t="s">
        <v>3</v>
      </c>
      <c r="I4" s="50" t="s">
        <v>30</v>
      </c>
      <c r="J4" s="51" t="s">
        <v>3</v>
      </c>
      <c r="K4" s="50" t="s">
        <v>31</v>
      </c>
      <c r="L4" s="51" t="s">
        <v>3</v>
      </c>
      <c r="M4" s="52" t="s">
        <v>1</v>
      </c>
      <c r="N4" s="44" t="s">
        <v>2</v>
      </c>
    </row>
    <row r="5" spans="1:14" ht="12.75" x14ac:dyDescent="0.2">
      <c r="A5" s="2" t="s">
        <v>219</v>
      </c>
      <c r="B5" s="1" t="s">
        <v>220</v>
      </c>
      <c r="C5" s="6">
        <v>2</v>
      </c>
      <c r="D5" s="3">
        <f ca="1">LOOKUP(C5,Result,Points!$B$2:$B$35)</f>
        <v>22</v>
      </c>
      <c r="E5" s="2">
        <v>2</v>
      </c>
      <c r="F5" s="3">
        <f ca="1">LOOKUP(E5,Result,Points!$B$2:$B$35)</f>
        <v>22</v>
      </c>
      <c r="G5" s="2">
        <v>1</v>
      </c>
      <c r="H5" s="3">
        <f ca="1">LOOKUP(G5,Result,Points!$B$2:$B$35)</f>
        <v>25</v>
      </c>
      <c r="I5" s="6">
        <v>1</v>
      </c>
      <c r="J5" s="3">
        <f ca="1">LOOKUP(I5,Result,Points!$B$2:$B$35)</f>
        <v>25</v>
      </c>
      <c r="K5" s="6">
        <v>1</v>
      </c>
      <c r="L5" s="3">
        <f ca="1">LOOKUP(K5,Result,Points!$B$2:$B$35)</f>
        <v>25</v>
      </c>
      <c r="M5" s="4">
        <f ca="1">SUM(D5,F5,H5,J5,L5)</f>
        <v>119</v>
      </c>
      <c r="N5" s="2" t="s">
        <v>13</v>
      </c>
    </row>
    <row r="6" spans="1:14" ht="12.75" x14ac:dyDescent="0.2">
      <c r="A6" s="2">
        <v>446</v>
      </c>
      <c r="B6" s="1" t="s">
        <v>231</v>
      </c>
      <c r="C6" s="6">
        <v>3</v>
      </c>
      <c r="D6" s="3">
        <f ca="1">LOOKUP(C6,Result,Points!$B$2:$B$35)</f>
        <v>20</v>
      </c>
      <c r="E6" s="2">
        <v>4</v>
      </c>
      <c r="F6" s="3">
        <f ca="1">LOOKUP(E6,Result,Points!$B$2:$B$35)</f>
        <v>18</v>
      </c>
      <c r="G6" s="2">
        <v>2</v>
      </c>
      <c r="H6" s="3">
        <f ca="1">LOOKUP(G6,Result,Points!$B$2:$B$35)</f>
        <v>22</v>
      </c>
      <c r="I6" s="6">
        <v>2</v>
      </c>
      <c r="J6" s="3">
        <f ca="1">LOOKUP(I6,Result,Points!$B$2:$B$35)</f>
        <v>22</v>
      </c>
      <c r="K6" s="6">
        <v>4</v>
      </c>
      <c r="L6" s="3">
        <f ca="1">LOOKUP(K6,Result,Points!$B$2:$B$35)</f>
        <v>18</v>
      </c>
      <c r="M6" s="4">
        <f ca="1">SUM(D6,F6,H6,J6,L6)</f>
        <v>100</v>
      </c>
      <c r="N6" s="2" t="s">
        <v>14</v>
      </c>
    </row>
    <row r="7" spans="1:14" ht="12.75" x14ac:dyDescent="0.2">
      <c r="A7" s="245">
        <v>23</v>
      </c>
      <c r="B7" s="5" t="s">
        <v>224</v>
      </c>
      <c r="C7" s="6">
        <v>5</v>
      </c>
      <c r="D7" s="3">
        <f ca="1">LOOKUP(C7,Result,Points!$B$2:$B$35)</f>
        <v>16</v>
      </c>
      <c r="E7" s="2">
        <v>3</v>
      </c>
      <c r="F7" s="3">
        <f ca="1">LOOKUP(E7,Result,Points!$B$2:$B$35)</f>
        <v>20</v>
      </c>
      <c r="G7" s="2">
        <v>3</v>
      </c>
      <c r="H7" s="3">
        <f ca="1">LOOKUP(G7,Result,Points!$B$2:$B$35)</f>
        <v>20</v>
      </c>
      <c r="I7" s="6">
        <v>3</v>
      </c>
      <c r="J7" s="3">
        <f ca="1">LOOKUP(I7,Result,Points!$B$2:$B$35)</f>
        <v>20</v>
      </c>
      <c r="K7" s="6">
        <v>3</v>
      </c>
      <c r="L7" s="3">
        <f ca="1">LOOKUP(K7,Result,Points!$B$2:$B$35)</f>
        <v>20</v>
      </c>
      <c r="M7" s="4">
        <f ca="1">SUM(D7,F7,H7,J7,L7)</f>
        <v>96</v>
      </c>
      <c r="N7" s="2" t="s">
        <v>15</v>
      </c>
    </row>
    <row r="8" spans="1:14" ht="12.75" x14ac:dyDescent="0.2">
      <c r="A8" s="2">
        <v>564</v>
      </c>
      <c r="B8" s="1" t="s">
        <v>232</v>
      </c>
      <c r="C8" s="6">
        <v>7</v>
      </c>
      <c r="D8" s="3">
        <f ca="1">LOOKUP(C8,Result,Points!$B$2:$B$35)</f>
        <v>14</v>
      </c>
      <c r="E8" s="2">
        <v>5</v>
      </c>
      <c r="F8" s="3">
        <f ca="1">LOOKUP(E8,Result,Points!$B$2:$B$35)</f>
        <v>16</v>
      </c>
      <c r="G8" s="2">
        <v>4</v>
      </c>
      <c r="H8" s="3">
        <f ca="1">LOOKUP(G8,Result,Points!$B$2:$B$35)</f>
        <v>18</v>
      </c>
      <c r="I8" s="6">
        <v>4</v>
      </c>
      <c r="J8" s="3">
        <f ca="1">LOOKUP(I8,Result,Points!$B$2:$B$35)</f>
        <v>18</v>
      </c>
      <c r="K8" s="6">
        <v>2</v>
      </c>
      <c r="L8" s="3">
        <f ca="1">LOOKUP(K8,Result,Points!$B$2:$B$35)</f>
        <v>22</v>
      </c>
      <c r="M8" s="4">
        <f ca="1">SUM(D8,F8,H8,J8,L8)</f>
        <v>88</v>
      </c>
      <c r="N8" s="2" t="s">
        <v>16</v>
      </c>
    </row>
    <row r="9" spans="1:14" ht="12.75" x14ac:dyDescent="0.2">
      <c r="A9" s="2">
        <v>43</v>
      </c>
      <c r="B9" s="1" t="s">
        <v>253</v>
      </c>
      <c r="C9" s="6">
        <v>4</v>
      </c>
      <c r="D9" s="3">
        <f ca="1">LOOKUP(C9,Result,Points!$B$2:$B$35)</f>
        <v>18</v>
      </c>
      <c r="E9" s="2">
        <v>7</v>
      </c>
      <c r="F9" s="3">
        <f ca="1">LOOKUP(E9,Result,Points!$B$2:$B$35)</f>
        <v>14</v>
      </c>
      <c r="G9" s="2">
        <v>7</v>
      </c>
      <c r="H9" s="3">
        <f ca="1">LOOKUP(G9,Result,Points!$B$2:$B$35)</f>
        <v>14</v>
      </c>
      <c r="I9" s="6">
        <v>5</v>
      </c>
      <c r="J9" s="3">
        <f ca="1">LOOKUP(I9,Result,Points!$B$2:$B$35)</f>
        <v>16</v>
      </c>
      <c r="K9" s="6">
        <v>7</v>
      </c>
      <c r="L9" s="3">
        <f ca="1">LOOKUP(K9,Result,Points!$B$2:$B$35)</f>
        <v>14</v>
      </c>
      <c r="M9" s="4">
        <f ca="1">SUM(D9,F9,H9,J9,L9)</f>
        <v>76</v>
      </c>
      <c r="N9" s="2" t="s">
        <v>17</v>
      </c>
    </row>
    <row r="10" spans="1:14" ht="12.75" x14ac:dyDescent="0.2">
      <c r="A10" s="2">
        <v>22</v>
      </c>
      <c r="B10" s="1" t="s">
        <v>244</v>
      </c>
      <c r="C10" s="6">
        <v>6</v>
      </c>
      <c r="D10" s="3">
        <f ca="1">LOOKUP(C10,Result,Points!$B$2:$B$35)</f>
        <v>15</v>
      </c>
      <c r="E10" s="2">
        <v>6</v>
      </c>
      <c r="F10" s="3">
        <f ca="1">LOOKUP(E10,Result,Points!$B$2:$B$35)</f>
        <v>15</v>
      </c>
      <c r="G10" s="2">
        <v>5</v>
      </c>
      <c r="H10" s="3">
        <f ca="1">LOOKUP(G10,Result,Points!$B$2:$B$35)</f>
        <v>16</v>
      </c>
      <c r="I10" s="6">
        <v>6</v>
      </c>
      <c r="J10" s="3">
        <f ca="1">LOOKUP(I10,Result,Points!$B$2:$B$35)</f>
        <v>15</v>
      </c>
      <c r="K10" s="6">
        <v>8</v>
      </c>
      <c r="L10" s="3">
        <f ca="1">LOOKUP(K10,Result,Points!$B$2:$B$35)</f>
        <v>13</v>
      </c>
      <c r="M10" s="4">
        <f ca="1">SUM(D10,F10,H10,J10,L10)</f>
        <v>74</v>
      </c>
      <c r="N10" s="2" t="s">
        <v>18</v>
      </c>
    </row>
    <row r="11" spans="1:14" ht="12.75" x14ac:dyDescent="0.2">
      <c r="A11" s="2">
        <v>85</v>
      </c>
      <c r="B11" s="1" t="s">
        <v>217</v>
      </c>
      <c r="C11" s="6">
        <v>8</v>
      </c>
      <c r="D11" s="3">
        <f ca="1">LOOKUP(C11,Result,Points!$B$2:$B$35)</f>
        <v>13</v>
      </c>
      <c r="E11" s="2">
        <v>9</v>
      </c>
      <c r="F11" s="3">
        <f ca="1">LOOKUP(E11,Result,Points!$B$2:$B$35)</f>
        <v>12</v>
      </c>
      <c r="G11" s="2">
        <v>6</v>
      </c>
      <c r="H11" s="3">
        <f ca="1">LOOKUP(G11,Result,Points!$B$2:$B$35)</f>
        <v>15</v>
      </c>
      <c r="I11" s="6">
        <v>7</v>
      </c>
      <c r="J11" s="3">
        <f ca="1">LOOKUP(I11,Result,Points!$B$2:$B$35)</f>
        <v>14</v>
      </c>
      <c r="K11" s="6">
        <v>5</v>
      </c>
      <c r="L11" s="3">
        <f ca="1">LOOKUP(K11,Result,Points!$B$2:$B$35)</f>
        <v>16</v>
      </c>
      <c r="M11" s="4">
        <f ca="1">SUM(D11,F11,H11,J11,L11)</f>
        <v>70</v>
      </c>
      <c r="N11" s="2" t="s">
        <v>19</v>
      </c>
    </row>
    <row r="12" spans="1:14" ht="12.75" x14ac:dyDescent="0.2">
      <c r="A12" s="237">
        <v>28</v>
      </c>
      <c r="B12" s="1" t="s">
        <v>282</v>
      </c>
      <c r="C12" s="6">
        <v>9</v>
      </c>
      <c r="D12" s="3">
        <f ca="1">LOOKUP(C12,Result,Points!$B$2:$B$35)</f>
        <v>12</v>
      </c>
      <c r="E12" s="2">
        <v>8</v>
      </c>
      <c r="F12" s="3">
        <f ca="1">LOOKUP(E12,Result,Points!$B$2:$B$35)</f>
        <v>13</v>
      </c>
      <c r="G12" s="2">
        <v>8</v>
      </c>
      <c r="H12" s="3">
        <f ca="1">LOOKUP(G12,Result,Points!$B$2:$B$35)</f>
        <v>13</v>
      </c>
      <c r="I12" s="6">
        <v>8</v>
      </c>
      <c r="J12" s="3">
        <f ca="1">LOOKUP(I12,Result,Points!$B$2:$B$35)</f>
        <v>13</v>
      </c>
      <c r="K12" s="6">
        <v>6</v>
      </c>
      <c r="L12" s="3">
        <f ca="1">LOOKUP(K12,Result,Points!$B$2:$B$35)</f>
        <v>15</v>
      </c>
      <c r="M12" s="4">
        <f ca="1">SUM(D12,F12,H12,J12,L12)</f>
        <v>66</v>
      </c>
      <c r="N12" s="2" t="s">
        <v>20</v>
      </c>
    </row>
    <row r="13" spans="1:14" ht="12.75" x14ac:dyDescent="0.2">
      <c r="A13" s="2">
        <v>58</v>
      </c>
      <c r="B13" s="1" t="s">
        <v>221</v>
      </c>
      <c r="C13" s="6">
        <v>10</v>
      </c>
      <c r="D13" s="3">
        <f ca="1">LOOKUP(C13,Result,Points!$B$2:$B$35)</f>
        <v>11</v>
      </c>
      <c r="E13" s="2">
        <v>10</v>
      </c>
      <c r="F13" s="3">
        <f ca="1">LOOKUP(E13,Result,Points!$B$2:$B$35)</f>
        <v>11</v>
      </c>
      <c r="G13" s="2">
        <v>9</v>
      </c>
      <c r="H13" s="3">
        <f ca="1">LOOKUP(G13,Result,Points!$B$2:$B$35)</f>
        <v>12</v>
      </c>
      <c r="I13" s="6">
        <v>9</v>
      </c>
      <c r="J13" s="3">
        <f ca="1">LOOKUP(I13,Result,Points!$B$2:$B$35)</f>
        <v>12</v>
      </c>
      <c r="K13" s="6">
        <v>9</v>
      </c>
      <c r="L13" s="3">
        <f ca="1">LOOKUP(K13,Result,Points!$B$2:$B$35)</f>
        <v>12</v>
      </c>
      <c r="M13" s="4">
        <f ca="1">SUM(D13,F13,H13,J13,L13)</f>
        <v>58</v>
      </c>
      <c r="N13" s="2" t="s">
        <v>21</v>
      </c>
    </row>
    <row r="14" spans="1:14" ht="12.75" x14ac:dyDescent="0.2">
      <c r="A14" s="2">
        <v>49</v>
      </c>
      <c r="B14" s="1" t="s">
        <v>226</v>
      </c>
      <c r="C14" s="6">
        <v>1</v>
      </c>
      <c r="D14" s="3">
        <f ca="1">LOOKUP(C14,Result,Points!$B$2:$B$35)</f>
        <v>25</v>
      </c>
      <c r="E14" s="2">
        <v>1</v>
      </c>
      <c r="F14" s="3">
        <f ca="1">LOOKUP(E14,Result,Points!$B$2:$B$35)</f>
        <v>25</v>
      </c>
      <c r="G14" s="2" t="s">
        <v>7</v>
      </c>
      <c r="H14" s="3">
        <f ca="1">LOOKUP(G14,Result,Points!$B$2:$B$35)</f>
        <v>0</v>
      </c>
      <c r="I14" s="6" t="s">
        <v>7</v>
      </c>
      <c r="J14" s="3">
        <f ca="1">LOOKUP(I14,Result,Points!$B$2:$B$35)</f>
        <v>0</v>
      </c>
      <c r="K14" s="6" t="s">
        <v>8</v>
      </c>
      <c r="L14" s="3">
        <f ca="1">LOOKUP(K14,Result,Points!$B$2:$B$35)</f>
        <v>0</v>
      </c>
      <c r="M14" s="4">
        <f ca="1">SUM(D14,F14,H14,J14,L14)</f>
        <v>50</v>
      </c>
      <c r="N14" s="2" t="s">
        <v>22</v>
      </c>
    </row>
    <row r="15" spans="1:14" ht="12.75" x14ac:dyDescent="0.2">
      <c r="A15" s="2">
        <v>101</v>
      </c>
      <c r="B15" s="1" t="s">
        <v>258</v>
      </c>
      <c r="C15" s="6">
        <v>11</v>
      </c>
      <c r="D15" s="3">
        <f ca="1">LOOKUP(C15,Result,Points!$B$2:$B$35)</f>
        <v>10</v>
      </c>
      <c r="E15" s="2" t="s">
        <v>8</v>
      </c>
      <c r="F15" s="3">
        <f ca="1">LOOKUP(E15,Result,Points!$B$2:$B$35)</f>
        <v>0</v>
      </c>
      <c r="G15" s="2">
        <v>10</v>
      </c>
      <c r="H15" s="3">
        <f ca="1">LOOKUP(G15,Result,Points!$B$2:$B$35)</f>
        <v>11</v>
      </c>
      <c r="I15" s="6">
        <v>10</v>
      </c>
      <c r="J15" s="3">
        <f ca="1">LOOKUP(I15,Result,Points!$B$2:$B$35)</f>
        <v>11</v>
      </c>
      <c r="K15" s="6">
        <v>10</v>
      </c>
      <c r="L15" s="3">
        <f ca="1">LOOKUP(K15,Result,Points!$B$2:$B$35)</f>
        <v>11</v>
      </c>
      <c r="M15" s="4">
        <f ca="1">SUM(D15,F15,H15,J15,L15)</f>
        <v>43</v>
      </c>
      <c r="N15" s="2" t="s">
        <v>23</v>
      </c>
    </row>
    <row r="16" spans="1:14" ht="12.75" x14ac:dyDescent="0.2">
      <c r="A16" s="43"/>
      <c r="B16" s="42"/>
      <c r="C16" s="38"/>
      <c r="D16" s="30"/>
      <c r="F16" s="30"/>
      <c r="H16" s="30"/>
      <c r="I16" s="30"/>
      <c r="J16" s="30"/>
      <c r="K16" s="30"/>
      <c r="L16" s="30"/>
      <c r="M16" s="27"/>
      <c r="N16" s="29"/>
    </row>
    <row r="17" spans="1:14" ht="12.75" x14ac:dyDescent="0.2">
      <c r="A17" s="43"/>
      <c r="B17" s="42"/>
      <c r="C17" s="38"/>
      <c r="D17" s="30"/>
      <c r="F17" s="30"/>
      <c r="H17" s="30"/>
      <c r="I17" s="30"/>
      <c r="J17" s="30"/>
      <c r="K17" s="30"/>
      <c r="L17" s="30"/>
      <c r="M17" s="27"/>
      <c r="N17" s="29"/>
    </row>
    <row r="19" spans="1:14" ht="12.75" x14ac:dyDescent="0.2">
      <c r="C19" s="248"/>
      <c r="D19" s="249"/>
    </row>
    <row r="20" spans="1:14" ht="12.75" x14ac:dyDescent="0.2">
      <c r="C20" s="34"/>
      <c r="D20" s="35"/>
    </row>
    <row r="21" spans="1:14" ht="12.75" x14ac:dyDescent="0.2">
      <c r="C21" s="34"/>
      <c r="D21" s="35"/>
    </row>
    <row r="22" spans="1:14" ht="12.75" x14ac:dyDescent="0.2">
      <c r="C22" s="34"/>
      <c r="D22" s="35"/>
    </row>
    <row r="23" spans="1:14" ht="12.75" x14ac:dyDescent="0.2">
      <c r="C23" s="34"/>
      <c r="D23" s="35"/>
    </row>
    <row r="24" spans="1:14" ht="12.75" x14ac:dyDescent="0.2">
      <c r="C24" s="34"/>
      <c r="D24" s="35"/>
    </row>
    <row r="25" spans="1:14" ht="12.75" x14ac:dyDescent="0.2">
      <c r="C25" s="34"/>
      <c r="D25" s="35"/>
    </row>
    <row r="26" spans="1:14" ht="12.75" x14ac:dyDescent="0.2">
      <c r="C26" s="34"/>
      <c r="D26" s="35"/>
    </row>
    <row r="27" spans="1:14" ht="12.75" x14ac:dyDescent="0.2">
      <c r="C27" s="34"/>
      <c r="D27" s="35"/>
    </row>
    <row r="28" spans="1:14" ht="12.75" x14ac:dyDescent="0.2">
      <c r="C28" s="34"/>
      <c r="D28" s="35"/>
    </row>
    <row r="29" spans="1:14" ht="12.75" x14ac:dyDescent="0.2">
      <c r="C29" s="34"/>
      <c r="D29" s="35"/>
    </row>
    <row r="30" spans="1:14" ht="12.75" x14ac:dyDescent="0.2">
      <c r="C30" s="34"/>
      <c r="D30" s="35"/>
    </row>
    <row r="31" spans="1:14" ht="12.75" x14ac:dyDescent="0.2">
      <c r="C31" s="34"/>
      <c r="D31" s="35"/>
    </row>
    <row r="32" spans="1:14" ht="12.75" x14ac:dyDescent="0.2">
      <c r="C32" s="34"/>
      <c r="D32" s="35"/>
    </row>
    <row r="33" spans="3:4" ht="12.75" x14ac:dyDescent="0.2">
      <c r="C33" s="34"/>
      <c r="D33" s="35"/>
    </row>
    <row r="34" spans="3:4" ht="12.75" x14ac:dyDescent="0.2">
      <c r="C34" s="34"/>
      <c r="D34" s="35"/>
    </row>
    <row r="35" spans="3:4" ht="12.75" x14ac:dyDescent="0.2">
      <c r="C35" s="34"/>
      <c r="D35" s="35"/>
    </row>
    <row r="36" spans="3:4" ht="12.75" x14ac:dyDescent="0.2">
      <c r="C36" s="34"/>
      <c r="D36" s="35"/>
    </row>
    <row r="37" spans="3:4" ht="12.75" x14ac:dyDescent="0.2">
      <c r="C37" s="34"/>
      <c r="D37" s="35"/>
    </row>
    <row r="38" spans="3:4" ht="12.75" x14ac:dyDescent="0.2">
      <c r="C38" s="34"/>
      <c r="D38" s="35"/>
    </row>
    <row r="39" spans="3:4" ht="12.75" x14ac:dyDescent="0.2">
      <c r="C39" s="34"/>
      <c r="D39" s="35"/>
    </row>
    <row r="40" spans="3:4" ht="12.75" x14ac:dyDescent="0.2">
      <c r="C40" s="34"/>
      <c r="D40" s="35"/>
    </row>
    <row r="41" spans="3:4" ht="12.75" x14ac:dyDescent="0.2">
      <c r="C41" s="34"/>
      <c r="D41" s="35"/>
    </row>
    <row r="42" spans="3:4" ht="12.75" x14ac:dyDescent="0.2">
      <c r="C42" s="34"/>
      <c r="D42" s="35"/>
    </row>
    <row r="43" spans="3:4" ht="12.75" x14ac:dyDescent="0.2">
      <c r="C43" s="34"/>
      <c r="D43" s="35"/>
    </row>
    <row r="44" spans="3:4" ht="12.75" x14ac:dyDescent="0.2">
      <c r="C44" s="34"/>
      <c r="D44" s="35"/>
    </row>
    <row r="45" spans="3:4" ht="12.75" x14ac:dyDescent="0.2">
      <c r="C45" s="34"/>
      <c r="D45" s="35"/>
    </row>
    <row r="46" spans="3:4" ht="12.75" x14ac:dyDescent="0.2">
      <c r="C46" s="34"/>
      <c r="D46" s="35"/>
    </row>
    <row r="47" spans="3:4" ht="12.75" x14ac:dyDescent="0.2">
      <c r="C47" s="34"/>
      <c r="D47" s="35"/>
    </row>
    <row r="48" spans="3:4" ht="12.75" x14ac:dyDescent="0.2">
      <c r="C48" s="34"/>
      <c r="D48" s="35"/>
    </row>
    <row r="49" spans="3:4" ht="12.75" x14ac:dyDescent="0.2">
      <c r="C49" s="34"/>
      <c r="D49" s="35"/>
    </row>
    <row r="50" spans="3:4" ht="12.75" x14ac:dyDescent="0.2">
      <c r="C50" s="34"/>
      <c r="D50" s="35"/>
    </row>
    <row r="51" spans="3:4" ht="12.75" x14ac:dyDescent="0.2">
      <c r="C51" s="34"/>
      <c r="D51" s="35"/>
    </row>
    <row r="52" spans="3:4" ht="12.75" x14ac:dyDescent="0.2">
      <c r="C52" s="34"/>
      <c r="D52" s="35"/>
    </row>
    <row r="53" spans="3:4" ht="12.75" x14ac:dyDescent="0.2">
      <c r="C53" s="36"/>
      <c r="D53" s="37"/>
    </row>
    <row r="54" spans="3:4" ht="12.75" x14ac:dyDescent="0.2">
      <c r="C54" s="38"/>
      <c r="D54" s="39"/>
    </row>
    <row r="55" spans="3:4" ht="12.75" x14ac:dyDescent="0.2">
      <c r="C55" s="38"/>
      <c r="D55" s="39"/>
    </row>
    <row r="56" spans="3:4" ht="12.75" x14ac:dyDescent="0.2">
      <c r="C56" s="38"/>
      <c r="D56" s="39"/>
    </row>
    <row r="57" spans="3:4" ht="12.75" x14ac:dyDescent="0.2">
      <c r="C57" s="38"/>
      <c r="D57" s="39"/>
    </row>
    <row r="58" spans="3:4" ht="12.75" x14ac:dyDescent="0.2">
      <c r="C58" s="38"/>
      <c r="D58" s="39"/>
    </row>
    <row r="59" spans="3:4" ht="12.75" x14ac:dyDescent="0.2">
      <c r="C59" s="38"/>
      <c r="D59" s="39"/>
    </row>
    <row r="60" spans="3:4" ht="12.75" x14ac:dyDescent="0.2">
      <c r="C60" s="38"/>
      <c r="D60" s="39"/>
    </row>
    <row r="61" spans="3:4" ht="12.75" x14ac:dyDescent="0.2">
      <c r="C61" s="38"/>
      <c r="D61" s="39"/>
    </row>
    <row r="62" spans="3:4" ht="12.75" x14ac:dyDescent="0.2">
      <c r="C62" s="38"/>
      <c r="D62" s="39"/>
    </row>
    <row r="63" spans="3:4" ht="12.75" x14ac:dyDescent="0.2">
      <c r="C63" s="38"/>
      <c r="D63" s="39"/>
    </row>
    <row r="64" spans="3:4" ht="12.75" x14ac:dyDescent="0.2">
      <c r="C64" s="38"/>
      <c r="D64" s="39"/>
    </row>
    <row r="65" spans="3:4" ht="12.75" x14ac:dyDescent="0.2">
      <c r="C65" s="38"/>
      <c r="D65" s="39"/>
    </row>
  </sheetData>
  <autoFilter ref="A4:N4" xr:uid="{00000000-0009-0000-0000-000008000000}">
    <sortState xmlns:xlrd2="http://schemas.microsoft.com/office/spreadsheetml/2017/richdata2" ref="A5:N15">
      <sortCondition descending="1" ref="M4"/>
    </sortState>
  </autoFilter>
  <phoneticPr fontId="3" type="noConversion"/>
  <pageMargins left="0.66" right="0.15748031496062992" top="0.74803149606299213" bottom="0.74803149606299213" header="0.31496062992125984" footer="0.31496062992125984"/>
  <pageSetup paperSize="9" orientation="portrait" horizontalDpi="300" verticalDpi="30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25</vt:i4>
      </vt:variant>
    </vt:vector>
  </HeadingPairs>
  <TitlesOfParts>
    <vt:vector size="54" baseType="lpstr">
      <vt:lpstr>Points</vt:lpstr>
      <vt:lpstr>1 85cc-150cc 9-U13 Yrs</vt:lpstr>
      <vt:lpstr>2 125-250 13-U16 Yrs</vt:lpstr>
      <vt:lpstr>3 50cc Div 2 7-U9 Yrs</vt:lpstr>
      <vt:lpstr>4 85cc-150 12-U16 Yrs </vt:lpstr>
      <vt:lpstr>5 50cc Demo</vt:lpstr>
      <vt:lpstr>6 65 9-U13 Yrs</vt:lpstr>
      <vt:lpstr>7 85-150 12-U16 Yrs GIRLS</vt:lpstr>
      <vt:lpstr>8 85 4St Mod 7-U12 Yrs</vt:lpstr>
      <vt:lpstr>9 200-250 13-U16 Yrs GIRLS</vt:lpstr>
      <vt:lpstr>10 Jnr 19-19 150-250</vt:lpstr>
      <vt:lpstr>11 65cc 7-U9 Yrs</vt:lpstr>
      <vt:lpstr>12 Jnr Trail 80-125cc 8-U12 Yrs</vt:lpstr>
      <vt:lpstr>13 200-250cc 13-U16 Yrs</vt:lpstr>
      <vt:lpstr>END BLANK</vt:lpstr>
      <vt:lpstr>ATV</vt:lpstr>
      <vt:lpstr>Spare</vt:lpstr>
      <vt:lpstr>Spare (2)</vt:lpstr>
      <vt:lpstr>85-150 Stan 11-U13Yrs</vt:lpstr>
      <vt:lpstr>85-150 9-U11Yrs</vt:lpstr>
      <vt:lpstr>50cc Div 2</vt:lpstr>
      <vt:lpstr>Sheet1</vt:lpstr>
      <vt:lpstr>200-250cc 4St 13-U16Yrs</vt:lpstr>
      <vt:lpstr>85cc 4 Mod 7-U10Yrs</vt:lpstr>
      <vt:lpstr>85cc 4 Mod 10-U14Yrs</vt:lpstr>
      <vt:lpstr>Sheet2</vt:lpstr>
      <vt:lpstr>Spare 1</vt:lpstr>
      <vt:lpstr>Spare 2</vt:lpstr>
      <vt:lpstr>Sheet8</vt:lpstr>
      <vt:lpstr>'1 85cc-150cc 9-U13 Yrs'!Print_Area</vt:lpstr>
      <vt:lpstr>'10 Jnr 19-19 150-250'!Print_Area</vt:lpstr>
      <vt:lpstr>'11 65cc 7-U9 Yrs'!Print_Area</vt:lpstr>
      <vt:lpstr>'12 Jnr Trail 80-125cc 8-U12 Yrs'!Print_Area</vt:lpstr>
      <vt:lpstr>'13 200-250cc 13-U16 Yrs'!Print_Area</vt:lpstr>
      <vt:lpstr>'2 125-250 13-U16 Yrs'!Print_Area</vt:lpstr>
      <vt:lpstr>'200-250cc 4St 13-U16Yrs'!Print_Area</vt:lpstr>
      <vt:lpstr>'3 50cc Div 2 7-U9 Yrs'!Print_Area</vt:lpstr>
      <vt:lpstr>'4 85cc-150 12-U16 Yrs '!Print_Area</vt:lpstr>
      <vt:lpstr>'5 50cc Demo'!Print_Area</vt:lpstr>
      <vt:lpstr>'50cc Div 2'!Print_Area</vt:lpstr>
      <vt:lpstr>'6 65 9-U13 Yrs'!Print_Area</vt:lpstr>
      <vt:lpstr>'7 85-150 12-U16 Yrs GIRLS'!Print_Area</vt:lpstr>
      <vt:lpstr>'8 85 4St Mod 7-U12 Yrs'!Print_Area</vt:lpstr>
      <vt:lpstr>'85-150 9-U11Yrs'!Print_Area</vt:lpstr>
      <vt:lpstr>'85-150 Stan 11-U13Yrs'!Print_Area</vt:lpstr>
      <vt:lpstr>'85cc 4 Mod 10-U14Yrs'!Print_Area</vt:lpstr>
      <vt:lpstr>'85cc 4 Mod 7-U10Yrs'!Print_Area</vt:lpstr>
      <vt:lpstr>'9 200-250 13-U16 Yrs GIRLS'!Print_Area</vt:lpstr>
      <vt:lpstr>ATV!Print_Area</vt:lpstr>
      <vt:lpstr>'Spare 1'!Print_Area</vt:lpstr>
      <vt:lpstr>'Spare 2'!Print_Area</vt:lpstr>
      <vt:lpstr>'END BLANK'!Print_Titles</vt:lpstr>
      <vt:lpstr>Sheet2!Print_Titles</vt:lpstr>
      <vt:lpstr>Result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Narelle</dc:creator>
  <cp:lastModifiedBy>Juanita Davis</cp:lastModifiedBy>
  <cp:lastPrinted>2023-05-24T05:59:42Z</cp:lastPrinted>
  <dcterms:created xsi:type="dcterms:W3CDTF">2005-01-25T22:22:56Z</dcterms:created>
  <dcterms:modified xsi:type="dcterms:W3CDTF">2023-05-28T06:14:20Z</dcterms:modified>
</cp:coreProperties>
</file>